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ecruz/Downloads/"/>
    </mc:Choice>
  </mc:AlternateContent>
  <xr:revisionPtr revIDLastSave="0" documentId="13_ncr:1_{6AF7476A-4488-C048-BAD5-1DDD36FEB90C}" xr6:coauthVersionLast="47" xr6:coauthVersionMax="47" xr10:uidLastSave="{00000000-0000-0000-0000-000000000000}"/>
  <bookViews>
    <workbookView xWindow="14620" yWindow="500" windowWidth="18600" windowHeight="19380" xr2:uid="{00000000-000D-0000-FFFF-FFFF00000000}"/>
  </bookViews>
  <sheets>
    <sheet name="QE_básico" sheetId="1" r:id="rId1"/>
    <sheet name="QE_C.Tec" sheetId="3" r:id="rId2"/>
    <sheet name="QE_C.S.Econ" sheetId="4" r:id="rId3"/>
    <sheet name="QE_L.Hum." sheetId="5" r:id="rId4"/>
  </sheets>
  <definedNames>
    <definedName name="_xlnm.Print_Area" localSheetId="0">QE_básico!$B$1:$P$50</definedName>
    <definedName name="_xlnm.Print_Area" localSheetId="2">'QE_C.S.Econ'!$B$1:$J$49</definedName>
    <definedName name="_xlnm.Print_Area" localSheetId="1">QE_C.Tec!$B$1:$J$49</definedName>
    <definedName name="_xlnm.Print_Area" localSheetId="3">'QE_L.Hum.'!$B$1:$J$66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6" i="4"/>
  <c r="Q49" i="1" l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P38" i="1"/>
  <c r="J41" i="5" l="1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K40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K23" i="5"/>
  <c r="J7" i="5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K6" i="5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K40" i="4"/>
  <c r="K24" i="4"/>
  <c r="K25" i="4"/>
  <c r="K26" i="4"/>
  <c r="K27" i="4"/>
  <c r="K28" i="4"/>
  <c r="K29" i="4"/>
  <c r="K30" i="4"/>
  <c r="K31" i="4"/>
  <c r="K32" i="4"/>
  <c r="J24" i="4"/>
  <c r="J25" i="4"/>
  <c r="J26" i="4"/>
  <c r="J27" i="4"/>
  <c r="J28" i="4"/>
  <c r="J29" i="4"/>
  <c r="J30" i="4"/>
  <c r="J31" i="4"/>
  <c r="J32" i="4"/>
  <c r="K23" i="4"/>
  <c r="K7" i="4"/>
  <c r="K8" i="4"/>
  <c r="K9" i="4"/>
  <c r="K10" i="4"/>
  <c r="K11" i="4"/>
  <c r="K12" i="4"/>
  <c r="K13" i="4"/>
  <c r="K14" i="4"/>
  <c r="K6" i="4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K23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K7" i="3"/>
  <c r="K8" i="3"/>
  <c r="K6" i="3"/>
  <c r="J7" i="3"/>
  <c r="J8" i="3"/>
  <c r="Q7" i="1" l="1"/>
  <c r="Q8" i="1"/>
  <c r="Q9" i="1"/>
  <c r="Q10" i="1"/>
  <c r="Q11" i="1"/>
  <c r="Q12" i="1"/>
  <c r="Q13" i="1"/>
  <c r="Q14" i="1"/>
  <c r="Q15" i="1"/>
  <c r="Q6" i="1"/>
  <c r="Q24" i="1"/>
  <c r="Q25" i="1"/>
  <c r="Q26" i="1"/>
  <c r="Q27" i="1"/>
  <c r="Q28" i="1"/>
  <c r="Q29" i="1"/>
  <c r="Q30" i="1"/>
  <c r="Q31" i="1"/>
  <c r="Q32" i="1"/>
  <c r="Q23" i="1"/>
  <c r="J40" i="5"/>
  <c r="J23" i="5"/>
  <c r="J6" i="5"/>
  <c r="J6" i="3"/>
  <c r="J23" i="4"/>
  <c r="J23" i="3"/>
  <c r="P24" i="1"/>
  <c r="P25" i="1"/>
  <c r="P26" i="1"/>
  <c r="P27" i="1"/>
  <c r="P28" i="1"/>
  <c r="P29" i="1"/>
  <c r="P30" i="1"/>
  <c r="P31" i="1"/>
  <c r="P32" i="1"/>
  <c r="P23" i="1"/>
  <c r="P9" i="1"/>
  <c r="P10" i="1"/>
  <c r="P11" i="1"/>
  <c r="P12" i="1"/>
  <c r="P13" i="1"/>
  <c r="P14" i="1"/>
  <c r="P15" i="1"/>
  <c r="P7" i="1"/>
  <c r="P8" i="1"/>
  <c r="P6" i="1"/>
  <c r="P21" i="5" l="1"/>
  <c r="J21" i="5"/>
  <c r="J38" i="4"/>
  <c r="P21" i="4"/>
  <c r="J21" i="4"/>
  <c r="J40" i="4" l="1"/>
  <c r="P4" i="1"/>
  <c r="P21" i="1"/>
  <c r="J38" i="5"/>
  <c r="J21" i="3"/>
  <c r="J4" i="5"/>
  <c r="P4" i="5"/>
  <c r="J4" i="4"/>
  <c r="P4" i="4"/>
  <c r="P4" i="3"/>
  <c r="J4" i="3"/>
  <c r="K15" i="4" l="1"/>
  <c r="J15" i="4"/>
</calcChain>
</file>

<file path=xl/sharedStrings.xml><?xml version="1.0" encoding="utf-8"?>
<sst xmlns="http://schemas.openxmlformats.org/spreadsheetml/2006/main" count="386" uniqueCount="63">
  <si>
    <t>Disc</t>
  </si>
  <si>
    <t>LP</t>
  </si>
  <si>
    <t>CN</t>
  </si>
  <si>
    <t>EF</t>
  </si>
  <si>
    <t>EV</t>
  </si>
  <si>
    <t>ET</t>
  </si>
  <si>
    <t>TIC</t>
  </si>
  <si>
    <t>T. semanais</t>
  </si>
  <si>
    <t>Aluno</t>
  </si>
  <si>
    <t>Mat</t>
  </si>
  <si>
    <t>Ing</t>
  </si>
  <si>
    <t>Fra</t>
  </si>
  <si>
    <t>Hiis</t>
  </si>
  <si>
    <t>Geo</t>
  </si>
  <si>
    <t>Média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</si>
  <si>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</si>
  <si>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</si>
  <si>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</si>
  <si>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</si>
  <si>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</si>
  <si>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</si>
  <si>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</si>
  <si>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</si>
  <si>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</si>
  <si>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</si>
  <si>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Média ponderada Quadro de Excelência - 9º Ano</t>
  </si>
  <si>
    <t>Escola Secundária de Barcelinhos</t>
  </si>
  <si>
    <t>Hist</t>
  </si>
  <si>
    <t>Média ponderada Quadro Excelência - C.Tec. 10/11º anos</t>
  </si>
  <si>
    <t>Média ponderada Quadro Excelência - C.Tec. 12º ano</t>
  </si>
  <si>
    <t>Port</t>
  </si>
  <si>
    <t>LE</t>
  </si>
  <si>
    <t>Filo</t>
  </si>
  <si>
    <t>Ed.Fis</t>
  </si>
  <si>
    <t>FQ-A</t>
  </si>
  <si>
    <t>BG</t>
  </si>
  <si>
    <t>Opção1</t>
  </si>
  <si>
    <t>Opção2</t>
  </si>
  <si>
    <r>
      <rPr>
        <b/>
        <sz val="12"/>
        <color indexed="8"/>
        <rFont val="Calibri"/>
        <family val="2"/>
      </rPr>
      <t>Obs.:</t>
    </r>
    <r>
      <rPr>
        <sz val="12"/>
        <color indexed="8"/>
        <rFont val="Calibri"/>
        <family val="2"/>
      </rPr>
      <t xml:space="preserve">   </t>
    </r>
  </si>
  <si>
    <t>Econ.A</t>
  </si>
  <si>
    <t>Geo.A</t>
  </si>
  <si>
    <t>Hist.A</t>
  </si>
  <si>
    <t>Ing LE1</t>
  </si>
  <si>
    <t>Geog</t>
  </si>
  <si>
    <t>Tem de ter média igual ou superior a 4,50 e nenhum nível inferior a 4</t>
  </si>
  <si>
    <t>Obs.</t>
  </si>
  <si>
    <t>FQ</t>
  </si>
  <si>
    <t xml:space="preserve"> </t>
  </si>
  <si>
    <r>
      <t>Obs.:</t>
    </r>
    <r>
      <rPr>
        <sz val="12"/>
        <color rgb="FF000000"/>
        <rFont val="Calibri"/>
        <family val="2"/>
      </rPr>
      <t xml:space="preserve">   </t>
    </r>
  </si>
  <si>
    <t>Média ponderada Quadro Excelência - C.S.Econ. 12º ano</t>
  </si>
  <si>
    <t>CD</t>
  </si>
  <si>
    <t>Média ponderada Quadro de Excelência - 7º Ano</t>
  </si>
  <si>
    <t>Média ponderada Quadro de Excelência - 8º Ano</t>
  </si>
  <si>
    <t>Por</t>
  </si>
  <si>
    <t>Dança/ Teatro</t>
  </si>
  <si>
    <t>Média ponderada Quadro Excelência - C.S.Econ. 10º ano</t>
  </si>
  <si>
    <t>Média ponderada Quadro Excelência - C.S.Econ. 11º ano</t>
  </si>
  <si>
    <t>Econ</t>
  </si>
  <si>
    <t>MACs</t>
  </si>
  <si>
    <t>Média ponderada Quadro Excelência - C.Ling.Hum. 10 ano</t>
  </si>
  <si>
    <t>Total</t>
  </si>
  <si>
    <t>Resultado Final</t>
  </si>
  <si>
    <t>Tem de ter média igual ou superior a 16,50 e só uma classificação igual ou inferior a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</si>
</sst>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indexed="8"/>
      <name val="Verdana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2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Verdana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rgb="FFFF0000"/>
      <name val="Calibri"/>
      <family val="2"/>
    </font>
    <font>
      <sz val="12"/>
      <color rgb="FFFF0000"/>
      <name val="Verdana"/>
      <family val="2"/>
    </font>
    <font>
      <sz val="14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9FF99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14999847407452621"/>
        <bgColor rgb="FF000000"/>
      </patternFill>
    </fill>
  </fills>
  <borders count="116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9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auto="1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auto="1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64"/>
      </bottom>
      <diagonal/>
    </border>
    <border>
      <left style="thin">
        <color indexed="9"/>
      </left>
      <right style="thin">
        <color auto="1"/>
      </right>
      <top style="hair">
        <color indexed="9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rgb="FFAAAAAA"/>
      </left>
      <right/>
      <top style="thin">
        <color rgb="FFFFFFFF"/>
      </top>
      <bottom style="thin">
        <color rgb="FFFFFFFF"/>
      </bottom>
      <diagonal/>
    </border>
    <border>
      <left style="thin">
        <color rgb="FFAAAAAA"/>
      </left>
      <right/>
      <top/>
      <bottom style="thin">
        <color rgb="FFFFFFFF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AAAAAA"/>
      </right>
      <top/>
      <bottom style="thin">
        <color rgb="FFAAAAAA"/>
      </bottom>
      <diagonal/>
    </border>
    <border>
      <left style="thin">
        <color indexed="64"/>
      </left>
      <right style="thin">
        <color rgb="FFAAAAAA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9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9"/>
      </top>
      <bottom style="hair">
        <color indexed="8"/>
      </bottom>
      <diagonal/>
    </border>
    <border>
      <left style="thin">
        <color rgb="FFAAAAAA"/>
      </left>
      <right style="thin">
        <color indexed="9"/>
      </right>
      <top style="thin">
        <color indexed="8"/>
      </top>
      <bottom style="hair">
        <color rgb="FFAAAAAA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hair">
        <color rgb="FFAAAAAA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hair">
        <color rgb="FFAAAAAA"/>
      </bottom>
      <diagonal/>
    </border>
    <border>
      <left style="thin">
        <color rgb="FFAAAAAA"/>
      </left>
      <right style="thin">
        <color indexed="9"/>
      </right>
      <top style="hair">
        <color rgb="FFAAAAAA"/>
      </top>
      <bottom style="hair">
        <color rgb="FFAAAAAA"/>
      </bottom>
      <diagonal/>
    </border>
    <border>
      <left style="thin">
        <color indexed="9"/>
      </left>
      <right style="thin">
        <color indexed="9"/>
      </right>
      <top style="hair">
        <color rgb="FFAAAAAA"/>
      </top>
      <bottom style="hair">
        <color rgb="FFAAAAAA"/>
      </bottom>
      <diagonal/>
    </border>
    <border>
      <left/>
      <right style="thin">
        <color rgb="FFAAAAAA"/>
      </right>
      <top style="hair">
        <color rgb="FFAAAAAA"/>
      </top>
      <bottom style="hair">
        <color rgb="FFAAAAAA"/>
      </bottom>
      <diagonal/>
    </border>
    <border>
      <left style="thin">
        <color indexed="9"/>
      </left>
      <right style="thin">
        <color indexed="8"/>
      </right>
      <top style="hair">
        <color rgb="FFAAAAAA"/>
      </top>
      <bottom style="hair">
        <color rgb="FFAAAAAA"/>
      </bottom>
      <diagonal/>
    </border>
    <border>
      <left style="thin">
        <color rgb="FFAAAAAA"/>
      </left>
      <right style="thin">
        <color rgb="FFAAAAAA"/>
      </right>
      <top style="hair">
        <color rgb="FFAAAAAA"/>
      </top>
      <bottom style="hair">
        <color rgb="FFAAAAAA"/>
      </bottom>
      <diagonal/>
    </border>
    <border>
      <left style="thin">
        <color rgb="FFAAAAAA"/>
      </left>
      <right style="thin">
        <color rgb="FFAAAAAA"/>
      </right>
      <top style="hair">
        <color rgb="FFAAAAAA"/>
      </top>
      <bottom style="thin">
        <color indexed="64"/>
      </bottom>
      <diagonal/>
    </border>
    <border>
      <left/>
      <right style="thin">
        <color rgb="FFAAAAAA"/>
      </right>
      <top style="hair">
        <color rgb="FFAAAAAA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hair">
        <color rgb="FFAAAAAA"/>
      </top>
      <bottom style="thin">
        <color indexed="64"/>
      </bottom>
      <diagonal/>
    </border>
    <border>
      <left style="thin">
        <color indexed="9"/>
      </left>
      <right style="thin">
        <color rgb="FFAAAAAA"/>
      </right>
      <top style="hair">
        <color indexed="9"/>
      </top>
      <bottom style="hair">
        <color indexed="9"/>
      </bottom>
      <diagonal/>
    </border>
    <border>
      <left/>
      <right style="thin">
        <color rgb="FFAAAAAA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dashed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ashed">
        <color indexed="9"/>
      </bottom>
      <diagonal/>
    </border>
    <border>
      <left style="thin">
        <color indexed="9"/>
      </left>
      <right style="thin">
        <color indexed="9"/>
      </right>
      <top style="dashed">
        <color indexed="9"/>
      </top>
      <bottom style="dashed">
        <color indexed="9"/>
      </bottom>
      <diagonal/>
    </border>
    <border>
      <left style="thin">
        <color indexed="8"/>
      </left>
      <right style="thin">
        <color indexed="8"/>
      </right>
      <top style="dashed">
        <color indexed="9"/>
      </top>
      <bottom style="dashed">
        <color indexed="9"/>
      </bottom>
      <diagonal/>
    </border>
    <border>
      <left style="thin">
        <color indexed="9"/>
      </left>
      <right style="thin">
        <color indexed="9"/>
      </right>
      <top style="dashed">
        <color indexed="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9"/>
      </top>
      <bottom style="thin">
        <color indexed="64"/>
      </bottom>
      <diagonal/>
    </border>
    <border>
      <left style="thin">
        <color indexed="9"/>
      </left>
      <right style="thin">
        <color rgb="FFAAAAAA"/>
      </right>
      <top style="dashed">
        <color indexed="9"/>
      </top>
      <bottom style="thin">
        <color rgb="FFAAAAAA"/>
      </bottom>
      <diagonal/>
    </border>
    <border>
      <left/>
      <right style="thin">
        <color rgb="FFAAAAAA"/>
      </right>
      <top style="dashed">
        <color indexed="9"/>
      </top>
      <bottom style="thin">
        <color rgb="FFAAAAAA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23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2" fillId="0" borderId="3" xfId="0" applyNumberFormat="1" applyFont="1" applyBorder="1" applyAlignment="1"/>
    <xf numFmtId="1" fontId="2" fillId="0" borderId="4" xfId="0" applyNumberFormat="1" applyFont="1" applyBorder="1" applyAlignment="1"/>
    <xf numFmtId="0" fontId="2" fillId="2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2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/>
    <xf numFmtId="0" fontId="4" fillId="4" borderId="5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/>
    <xf numFmtId="1" fontId="1" fillId="0" borderId="15" xfId="0" applyNumberFormat="1" applyFont="1" applyBorder="1" applyAlignment="1"/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/>
    <xf numFmtId="1" fontId="1" fillId="0" borderId="18" xfId="0" applyNumberFormat="1" applyFont="1" applyBorder="1" applyAlignment="1"/>
    <xf numFmtId="0" fontId="1" fillId="6" borderId="5" xfId="0" applyNumberFormat="1" applyFont="1" applyFill="1" applyBorder="1" applyAlignment="1">
      <alignment horizontal="center"/>
    </xf>
    <xf numFmtId="0" fontId="4" fillId="6" borderId="5" xfId="0" applyNumberFormat="1" applyFont="1" applyFill="1" applyBorder="1" applyAlignment="1">
      <alignment horizontal="center" vertical="center"/>
    </xf>
    <xf numFmtId="0" fontId="1" fillId="7" borderId="5" xfId="0" applyNumberFormat="1" applyFont="1" applyFill="1" applyBorder="1" applyAlignment="1">
      <alignment horizontal="center"/>
    </xf>
    <xf numFmtId="0" fontId="4" fillId="7" borderId="5" xfId="0" applyNumberFormat="1" applyFont="1" applyFill="1" applyBorder="1" applyAlignment="1">
      <alignment horizontal="center" vertical="center"/>
    </xf>
    <xf numFmtId="0" fontId="1" fillId="7" borderId="7" xfId="0" applyNumberFormat="1" applyFont="1" applyFill="1" applyBorder="1" applyAlignment="1" applyProtection="1">
      <alignment horizontal="center"/>
      <protection locked="0"/>
    </xf>
    <xf numFmtId="1" fontId="1" fillId="7" borderId="11" xfId="0" applyNumberFormat="1" applyFont="1" applyFill="1" applyBorder="1" applyAlignment="1" applyProtection="1">
      <alignment horizontal="center"/>
      <protection locked="0"/>
    </xf>
    <xf numFmtId="1" fontId="1" fillId="0" borderId="21" xfId="0" applyNumberFormat="1" applyFont="1" applyBorder="1" applyAlignment="1"/>
    <xf numFmtId="1" fontId="1" fillId="0" borderId="23" xfId="0" applyNumberFormat="1" applyFont="1" applyBorder="1" applyAlignment="1"/>
    <xf numFmtId="1" fontId="1" fillId="0" borderId="24" xfId="0" applyNumberFormat="1" applyFont="1" applyBorder="1" applyAlignment="1"/>
    <xf numFmtId="1" fontId="1" fillId="0" borderId="25" xfId="0" applyNumberFormat="1" applyFont="1" applyBorder="1" applyAlignment="1"/>
    <xf numFmtId="1" fontId="1" fillId="8" borderId="0" xfId="0" applyNumberFormat="1" applyFont="1" applyFill="1" applyBorder="1" applyAlignment="1"/>
    <xf numFmtId="0" fontId="1" fillId="8" borderId="0" xfId="0" applyNumberFormat="1" applyFont="1" applyFill="1" applyBorder="1" applyAlignment="1"/>
    <xf numFmtId="0" fontId="0" fillId="8" borderId="0" xfId="0" applyFont="1" applyFill="1" applyBorder="1" applyAlignment="1">
      <alignment vertical="top" wrapText="1"/>
    </xf>
    <xf numFmtId="0" fontId="2" fillId="8" borderId="0" xfId="0" applyNumberFormat="1" applyFont="1" applyFill="1" applyBorder="1" applyAlignment="1">
      <alignment horizontal="center"/>
    </xf>
    <xf numFmtId="0" fontId="1" fillId="8" borderId="0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/>
    <xf numFmtId="0" fontId="4" fillId="8" borderId="0" xfId="0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 applyProtection="1">
      <alignment horizontal="center"/>
      <protection locked="0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center"/>
      <protection locked="0"/>
    </xf>
    <xf numFmtId="0" fontId="1" fillId="5" borderId="19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center" vertical="center"/>
    </xf>
    <xf numFmtId="1" fontId="9" fillId="0" borderId="27" xfId="0" applyNumberFormat="1" applyFont="1" applyBorder="1" applyAlignment="1"/>
    <xf numFmtId="1" fontId="9" fillId="0" borderId="28" xfId="0" applyNumberFormat="1" applyFont="1" applyBorder="1" applyAlignment="1"/>
    <xf numFmtId="1" fontId="11" fillId="9" borderId="29" xfId="0" applyNumberFormat="1" applyFont="1" applyFill="1" applyBorder="1" applyAlignment="1"/>
    <xf numFmtId="0" fontId="12" fillId="10" borderId="29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 applyAlignment="1">
      <alignment vertical="top" wrapText="1"/>
    </xf>
    <xf numFmtId="1" fontId="1" fillId="0" borderId="26" xfId="0" applyNumberFormat="1" applyFont="1" applyBorder="1" applyAlignment="1">
      <alignment horizontal="center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7" borderId="31" xfId="0" applyNumberFormat="1" applyFont="1" applyFill="1" applyBorder="1" applyAlignment="1" applyProtection="1">
      <alignment horizontal="center"/>
      <protection locked="0"/>
    </xf>
    <xf numFmtId="1" fontId="1" fillId="7" borderId="32" xfId="0" applyNumberFormat="1" applyFont="1" applyFill="1" applyBorder="1" applyAlignment="1" applyProtection="1">
      <alignment horizontal="center"/>
      <protection locked="0"/>
    </xf>
    <xf numFmtId="1" fontId="1" fillId="0" borderId="33" xfId="0" applyNumberFormat="1" applyFont="1" applyBorder="1" applyAlignment="1"/>
    <xf numFmtId="1" fontId="3" fillId="0" borderId="26" xfId="0" applyNumberFormat="1" applyFont="1" applyBorder="1" applyAlignment="1">
      <alignment horizontal="center"/>
    </xf>
    <xf numFmtId="1" fontId="1" fillId="0" borderId="34" xfId="0" applyNumberFormat="1" applyFont="1" applyBorder="1" applyAlignment="1"/>
    <xf numFmtId="1" fontId="2" fillId="0" borderId="35" xfId="0" applyNumberFormat="1" applyFont="1" applyBorder="1" applyAlignment="1"/>
    <xf numFmtId="1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/>
    <xf numFmtId="0" fontId="16" fillId="0" borderId="1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/>
    <xf numFmtId="0" fontId="0" fillId="0" borderId="0" xfId="0" applyFont="1" applyFill="1" applyAlignment="1">
      <alignment vertical="top" wrapText="1"/>
    </xf>
    <xf numFmtId="1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Alignment="1"/>
    <xf numFmtId="0" fontId="20" fillId="0" borderId="0" xfId="0" applyFont="1" applyFill="1" applyAlignment="1">
      <alignment vertical="top" wrapText="1"/>
    </xf>
    <xf numFmtId="0" fontId="9" fillId="0" borderId="29" xfId="0" applyFont="1" applyBorder="1" applyAlignment="1" applyProtection="1">
      <alignment horizontal="center"/>
      <protection locked="0"/>
    </xf>
    <xf numFmtId="0" fontId="12" fillId="10" borderId="29" xfId="0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6" borderId="5" xfId="0" applyNumberFormat="1" applyFont="1" applyFill="1" applyBorder="1" applyAlignment="1" applyProtection="1">
      <alignment horizont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/>
    <xf numFmtId="1" fontId="1" fillId="0" borderId="4" xfId="0" applyNumberFormat="1" applyFont="1" applyFill="1" applyBorder="1" applyAlignment="1"/>
    <xf numFmtId="0" fontId="17" fillId="0" borderId="5" xfId="0" applyNumberFormat="1" applyFont="1" applyBorder="1" applyAlignment="1" applyProtection="1">
      <alignment horizontal="center" vertical="center" wrapText="1"/>
      <protection locked="0"/>
    </xf>
    <xf numFmtId="0" fontId="18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6" xfId="0" applyNumberFormat="1" applyFont="1" applyBorder="1" applyAlignment="1" applyProtection="1">
      <alignment horizontal="center"/>
      <protection locked="0"/>
    </xf>
    <xf numFmtId="1" fontId="1" fillId="0" borderId="37" xfId="0" applyNumberFormat="1" applyFont="1" applyBorder="1" applyAlignment="1" applyProtection="1">
      <alignment horizontal="center"/>
      <protection locked="0"/>
    </xf>
    <xf numFmtId="2" fontId="1" fillId="0" borderId="38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/>
    <xf numFmtId="0" fontId="1" fillId="3" borderId="19" xfId="0" applyNumberFormat="1" applyFont="1" applyFill="1" applyBorder="1" applyAlignment="1">
      <alignment horizontal="center"/>
    </xf>
    <xf numFmtId="1" fontId="1" fillId="0" borderId="42" xfId="0" applyNumberFormat="1" applyFont="1" applyBorder="1" applyAlignment="1"/>
    <xf numFmtId="1" fontId="1" fillId="0" borderId="48" xfId="0" applyNumberFormat="1" applyFont="1" applyBorder="1" applyAlignment="1"/>
    <xf numFmtId="0" fontId="2" fillId="2" borderId="49" xfId="0" applyNumberFormat="1" applyFont="1" applyFill="1" applyBorder="1" applyAlignment="1">
      <alignment horizontal="center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7" fillId="0" borderId="49" xfId="0" applyNumberFormat="1" applyFont="1" applyBorder="1" applyAlignment="1" applyProtection="1">
      <alignment horizontal="center" vertical="center" wrapText="1"/>
      <protection locked="0"/>
    </xf>
    <xf numFmtId="0" fontId="4" fillId="4" borderId="19" xfId="0" applyNumberFormat="1" applyFont="1" applyFill="1" applyBorder="1" applyAlignment="1">
      <alignment horizontal="center" vertical="center"/>
    </xf>
    <xf numFmtId="1" fontId="9" fillId="2" borderId="52" xfId="0" applyNumberFormat="1" applyFont="1" applyFill="1" applyBorder="1" applyAlignment="1">
      <alignment horizontal="center" vertical="center"/>
    </xf>
    <xf numFmtId="2" fontId="1" fillId="0" borderId="55" xfId="0" applyNumberFormat="1" applyFont="1" applyBorder="1" applyAlignment="1" applyProtection="1">
      <alignment horizontal="center"/>
      <protection hidden="1"/>
    </xf>
    <xf numFmtId="2" fontId="1" fillId="0" borderId="56" xfId="0" applyNumberFormat="1" applyFont="1" applyBorder="1" applyAlignment="1" applyProtection="1">
      <alignment horizontal="center"/>
      <protection hidden="1"/>
    </xf>
    <xf numFmtId="0" fontId="2" fillId="2" borderId="57" xfId="0" applyNumberFormat="1" applyFont="1" applyFill="1" applyBorder="1" applyAlignment="1">
      <alignment horizontal="center"/>
    </xf>
    <xf numFmtId="0" fontId="1" fillId="2" borderId="57" xfId="0" applyNumberFormat="1" applyFont="1" applyFill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 applyProtection="1">
      <alignment horizontal="center"/>
      <protection locked="0"/>
    </xf>
    <xf numFmtId="0" fontId="1" fillId="0" borderId="40" xfId="0" applyFont="1" applyBorder="1" applyAlignment="1"/>
    <xf numFmtId="1" fontId="1" fillId="0" borderId="40" xfId="0" applyNumberFormat="1" applyFont="1" applyBorder="1" applyAlignment="1"/>
    <xf numFmtId="1" fontId="1" fillId="0" borderId="62" xfId="0" applyNumberFormat="1" applyFont="1" applyBorder="1" applyAlignment="1"/>
    <xf numFmtId="1" fontId="1" fillId="0" borderId="63" xfId="0" applyNumberFormat="1" applyFont="1" applyBorder="1" applyAlignment="1"/>
    <xf numFmtId="1" fontId="1" fillId="7" borderId="66" xfId="0" applyNumberFormat="1" applyFont="1" applyFill="1" applyBorder="1" applyAlignment="1" applyProtection="1">
      <alignment horizontal="center"/>
      <protection locked="0"/>
    </xf>
    <xf numFmtId="1" fontId="1" fillId="7" borderId="36" xfId="0" applyNumberFormat="1" applyFont="1" applyFill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1" fontId="1" fillId="0" borderId="69" xfId="0" applyNumberFormat="1" applyFont="1" applyBorder="1" applyAlignment="1" applyProtection="1">
      <alignment horizontal="center"/>
      <protection locked="0"/>
    </xf>
    <xf numFmtId="1" fontId="1" fillId="0" borderId="70" xfId="0" applyNumberFormat="1" applyFont="1" applyBorder="1" applyAlignment="1" applyProtection="1">
      <alignment horizontal="center"/>
      <protection locked="0"/>
    </xf>
    <xf numFmtId="0" fontId="1" fillId="0" borderId="71" xfId="0" applyNumberFormat="1" applyFont="1" applyBorder="1" applyAlignment="1" applyProtection="1">
      <alignment horizontal="center"/>
      <protection locked="0"/>
    </xf>
    <xf numFmtId="0" fontId="1" fillId="0" borderId="72" xfId="0" applyNumberFormat="1" applyFont="1" applyBorder="1" applyAlignment="1" applyProtection="1">
      <alignment horizontal="center"/>
      <protection locked="0"/>
    </xf>
    <xf numFmtId="1" fontId="1" fillId="0" borderId="73" xfId="0" applyNumberFormat="1" applyFont="1" applyBorder="1" applyAlignment="1" applyProtection="1">
      <alignment horizontal="center"/>
      <protection locked="0"/>
    </xf>
    <xf numFmtId="1" fontId="1" fillId="0" borderId="74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/>
    <xf numFmtId="1" fontId="2" fillId="0" borderId="18" xfId="0" applyNumberFormat="1" applyFont="1" applyBorder="1" applyAlignment="1"/>
    <xf numFmtId="0" fontId="1" fillId="0" borderId="49" xfId="0" applyNumberFormat="1" applyFont="1" applyBorder="1" applyAlignment="1" applyProtection="1">
      <alignment horizontal="center"/>
      <protection locked="0"/>
    </xf>
    <xf numFmtId="1" fontId="2" fillId="2" borderId="49" xfId="0" applyNumberFormat="1" applyFont="1" applyFill="1" applyBorder="1" applyAlignment="1"/>
    <xf numFmtId="1" fontId="1" fillId="0" borderId="76" xfId="0" applyNumberFormat="1" applyFont="1" applyBorder="1" applyAlignment="1"/>
    <xf numFmtId="0" fontId="1" fillId="6" borderId="57" xfId="0" applyNumberFormat="1" applyFont="1" applyFill="1" applyBorder="1" applyAlignment="1">
      <alignment horizontal="center"/>
    </xf>
    <xf numFmtId="0" fontId="1" fillId="0" borderId="78" xfId="0" applyNumberFormat="1" applyFont="1" applyBorder="1" applyAlignment="1" applyProtection="1">
      <alignment horizontal="center"/>
      <protection locked="0"/>
    </xf>
    <xf numFmtId="0" fontId="1" fillId="0" borderId="79" xfId="0" applyNumberFormat="1" applyFont="1" applyBorder="1" applyAlignment="1" applyProtection="1">
      <alignment horizontal="center"/>
      <protection locked="0"/>
    </xf>
    <xf numFmtId="0" fontId="1" fillId="5" borderId="59" xfId="0" applyNumberFormat="1" applyFont="1" applyFill="1" applyBorder="1" applyAlignment="1">
      <alignment horizontal="center" vertical="center"/>
    </xf>
    <xf numFmtId="0" fontId="2" fillId="2" borderId="80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 applyProtection="1">
      <alignment horizontal="center"/>
      <protection locked="0"/>
    </xf>
    <xf numFmtId="1" fontId="9" fillId="0" borderId="81" xfId="0" applyNumberFormat="1" applyFont="1" applyBorder="1" applyAlignment="1"/>
    <xf numFmtId="1" fontId="9" fillId="0" borderId="82" xfId="0" applyNumberFormat="1" applyFont="1" applyBorder="1" applyAlignment="1"/>
    <xf numFmtId="0" fontId="11" fillId="9" borderId="83" xfId="0" applyFont="1" applyFill="1" applyBorder="1" applyAlignment="1">
      <alignment horizontal="center"/>
    </xf>
    <xf numFmtId="0" fontId="9" fillId="9" borderId="83" xfId="0" applyFont="1" applyFill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4" xfId="0" applyFont="1" applyBorder="1" applyAlignment="1" applyProtection="1">
      <alignment horizontal="center"/>
      <protection locked="0"/>
    </xf>
    <xf numFmtId="0" fontId="9" fillId="0" borderId="85" xfId="0" applyFont="1" applyBorder="1" applyAlignment="1" applyProtection="1">
      <alignment horizontal="center"/>
      <protection locked="0"/>
    </xf>
    <xf numFmtId="0" fontId="13" fillId="11" borderId="65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/>
    <xf numFmtId="0" fontId="1" fillId="5" borderId="86" xfId="0" applyNumberFormat="1" applyFont="1" applyFill="1" applyBorder="1" applyAlignment="1">
      <alignment horizontal="center" vertical="center"/>
    </xf>
    <xf numFmtId="0" fontId="1" fillId="0" borderId="87" xfId="0" applyNumberFormat="1" applyFont="1" applyBorder="1" applyAlignment="1" applyProtection="1">
      <alignment horizontal="center"/>
      <protection locked="0"/>
    </xf>
    <xf numFmtId="2" fontId="1" fillId="0" borderId="88" xfId="0" applyNumberFormat="1" applyFont="1" applyBorder="1" applyAlignment="1" applyProtection="1">
      <alignment horizontal="center"/>
      <protection hidden="1"/>
    </xf>
    <xf numFmtId="2" fontId="1" fillId="0" borderId="89" xfId="0" applyNumberFormat="1" applyFont="1" applyBorder="1" applyAlignment="1" applyProtection="1">
      <alignment horizontal="center"/>
      <protection hidden="1"/>
    </xf>
    <xf numFmtId="2" fontId="1" fillId="0" borderId="90" xfId="0" applyNumberFormat="1" applyFont="1" applyBorder="1" applyAlignment="1" applyProtection="1">
      <alignment horizontal="center"/>
      <protection hidden="1"/>
    </xf>
    <xf numFmtId="1" fontId="1" fillId="0" borderId="71" xfId="0" applyNumberFormat="1" applyFont="1" applyBorder="1" applyAlignment="1" applyProtection="1">
      <alignment horizontal="center"/>
      <protection locked="0"/>
    </xf>
    <xf numFmtId="2" fontId="1" fillId="0" borderId="91" xfId="0" applyNumberFormat="1" applyFont="1" applyBorder="1" applyAlignment="1" applyProtection="1">
      <alignment horizontal="center"/>
      <protection hidden="1"/>
    </xf>
    <xf numFmtId="1" fontId="1" fillId="0" borderId="92" xfId="0" applyNumberFormat="1" applyFont="1" applyBorder="1" applyAlignment="1" applyProtection="1">
      <alignment horizontal="center"/>
      <protection locked="0"/>
    </xf>
    <xf numFmtId="0" fontId="9" fillId="7" borderId="29" xfId="0" applyFont="1" applyFill="1" applyBorder="1" applyAlignment="1" applyProtection="1">
      <alignment horizontal="center"/>
    </xf>
    <xf numFmtId="0" fontId="1" fillId="7" borderId="49" xfId="0" applyNumberFormat="1" applyFont="1" applyFill="1" applyBorder="1" applyAlignment="1" applyProtection="1">
      <alignment horizontal="center"/>
    </xf>
    <xf numFmtId="0" fontId="1" fillId="7" borderId="5" xfId="0" applyNumberFormat="1" applyFont="1" applyFill="1" applyBorder="1" applyAlignment="1" applyProtection="1">
      <alignment horizontal="center"/>
    </xf>
    <xf numFmtId="0" fontId="12" fillId="15" borderId="29" xfId="0" applyFont="1" applyFill="1" applyBorder="1" applyAlignment="1" applyProtection="1">
      <alignment horizontal="center" vertical="center"/>
    </xf>
    <xf numFmtId="0" fontId="4" fillId="7" borderId="5" xfId="0" applyNumberFormat="1" applyFont="1" applyFill="1" applyBorder="1" applyAlignment="1" applyProtection="1">
      <alignment horizontal="center" vertical="center"/>
    </xf>
    <xf numFmtId="2" fontId="1" fillId="0" borderId="93" xfId="0" applyNumberFormat="1" applyFont="1" applyBorder="1" applyAlignment="1" applyProtection="1">
      <alignment horizontal="center"/>
      <protection hidden="1"/>
    </xf>
    <xf numFmtId="0" fontId="1" fillId="0" borderId="94" xfId="0" applyNumberFormat="1" applyFont="1" applyBorder="1" applyAlignment="1" applyProtection="1">
      <alignment horizontal="center"/>
      <protection locked="0"/>
    </xf>
    <xf numFmtId="0" fontId="1" fillId="0" borderId="95" xfId="0" applyNumberFormat="1" applyFont="1" applyBorder="1" applyAlignment="1" applyProtection="1">
      <alignment horizontal="center"/>
      <protection locked="0"/>
    </xf>
    <xf numFmtId="0" fontId="1" fillId="7" borderId="95" xfId="0" applyNumberFormat="1" applyFont="1" applyFill="1" applyBorder="1" applyAlignment="1" applyProtection="1">
      <alignment horizontal="center"/>
      <protection locked="0"/>
    </xf>
    <xf numFmtId="0" fontId="1" fillId="7" borderId="96" xfId="0" applyNumberFormat="1" applyFont="1" applyFill="1" applyBorder="1" applyAlignment="1" applyProtection="1">
      <alignment horizontal="center"/>
      <protection locked="0"/>
    </xf>
    <xf numFmtId="0" fontId="1" fillId="0" borderId="97" xfId="0" applyNumberFormat="1" applyFont="1" applyBorder="1" applyAlignment="1" applyProtection="1">
      <alignment horizontal="center"/>
      <protection locked="0"/>
    </xf>
    <xf numFmtId="0" fontId="1" fillId="0" borderId="98" xfId="0" applyNumberFormat="1" applyFont="1" applyBorder="1" applyAlignment="1" applyProtection="1">
      <alignment horizontal="center"/>
      <protection locked="0"/>
    </xf>
    <xf numFmtId="1" fontId="9" fillId="7" borderId="99" xfId="0" applyNumberFormat="1" applyFont="1" applyFill="1" applyBorder="1" applyAlignment="1" applyProtection="1">
      <alignment horizontal="center"/>
      <protection locked="0"/>
    </xf>
    <xf numFmtId="1" fontId="1" fillId="7" borderId="100" xfId="0" applyNumberFormat="1" applyFont="1" applyFill="1" applyBorder="1" applyAlignment="1" applyProtection="1">
      <alignment horizontal="center"/>
      <protection locked="0"/>
    </xf>
    <xf numFmtId="0" fontId="9" fillId="0" borderId="101" xfId="0" applyFont="1" applyBorder="1" applyAlignment="1" applyProtection="1">
      <alignment horizontal="center"/>
      <protection locked="0"/>
    </xf>
    <xf numFmtId="0" fontId="9" fillId="0" borderId="99" xfId="0" applyFont="1" applyBorder="1" applyAlignment="1" applyProtection="1">
      <alignment horizontal="center"/>
      <protection locked="0"/>
    </xf>
    <xf numFmtId="1" fontId="9" fillId="0" borderId="101" xfId="0" applyNumberFormat="1" applyFont="1" applyBorder="1" applyAlignment="1" applyProtection="1">
      <alignment horizontal="center"/>
      <protection locked="0"/>
    </xf>
    <xf numFmtId="1" fontId="9" fillId="0" borderId="99" xfId="0" applyNumberFormat="1" applyFont="1" applyBorder="1" applyAlignment="1" applyProtection="1">
      <alignment horizontal="center"/>
      <protection locked="0"/>
    </xf>
    <xf numFmtId="1" fontId="9" fillId="0" borderId="102" xfId="0" applyNumberFormat="1" applyFont="1" applyBorder="1" applyAlignment="1" applyProtection="1">
      <alignment horizontal="center"/>
      <protection locked="0"/>
    </xf>
    <xf numFmtId="1" fontId="9" fillId="0" borderId="103" xfId="0" applyNumberFormat="1" applyFont="1" applyBorder="1" applyAlignment="1" applyProtection="1">
      <alignment horizontal="center"/>
      <protection locked="0"/>
    </xf>
    <xf numFmtId="1" fontId="9" fillId="7" borderId="103" xfId="0" applyNumberFormat="1" applyFont="1" applyFill="1" applyBorder="1" applyAlignment="1" applyProtection="1">
      <alignment horizontal="center"/>
      <protection locked="0"/>
    </xf>
    <xf numFmtId="1" fontId="1" fillId="7" borderId="104" xfId="0" applyNumberFormat="1" applyFont="1" applyFill="1" applyBorder="1" applyAlignment="1" applyProtection="1">
      <alignment horizontal="center"/>
      <protection locked="0"/>
    </xf>
    <xf numFmtId="0" fontId="9" fillId="0" borderId="105" xfId="0" applyFont="1" applyBorder="1" applyAlignment="1" applyProtection="1">
      <alignment horizontal="center"/>
      <protection locked="0"/>
    </xf>
    <xf numFmtId="0" fontId="9" fillId="0" borderId="106" xfId="0" applyFont="1" applyBorder="1" applyAlignment="1" applyProtection="1">
      <alignment horizontal="center"/>
      <protection locked="0"/>
    </xf>
    <xf numFmtId="0" fontId="1" fillId="0" borderId="107" xfId="0" applyNumberFormat="1" applyFont="1" applyBorder="1" applyAlignment="1" applyProtection="1">
      <alignment horizontal="center"/>
      <protection locked="0"/>
    </xf>
    <xf numFmtId="2" fontId="1" fillId="0" borderId="108" xfId="0" applyNumberFormat="1" applyFont="1" applyBorder="1" applyAlignment="1" applyProtection="1">
      <alignment horizontal="center"/>
      <protection hidden="1"/>
    </xf>
    <xf numFmtId="2" fontId="1" fillId="0" borderId="109" xfId="0" applyNumberFormat="1" applyFont="1" applyBorder="1" applyAlignment="1" applyProtection="1">
      <alignment horizontal="center"/>
      <protection hidden="1"/>
    </xf>
    <xf numFmtId="0" fontId="1" fillId="0" borderId="110" xfId="0" applyNumberFormat="1" applyFont="1" applyBorder="1" applyAlignment="1" applyProtection="1">
      <alignment horizontal="center"/>
      <protection locked="0"/>
    </xf>
    <xf numFmtId="2" fontId="1" fillId="0" borderId="111" xfId="0" applyNumberFormat="1" applyFont="1" applyBorder="1" applyAlignment="1" applyProtection="1">
      <alignment horizontal="center"/>
      <protection hidden="1"/>
    </xf>
    <xf numFmtId="1" fontId="1" fillId="0" borderId="110" xfId="0" applyNumberFormat="1" applyFont="1" applyBorder="1" applyAlignment="1" applyProtection="1">
      <alignment horizontal="center"/>
      <protection locked="0"/>
    </xf>
    <xf numFmtId="1" fontId="1" fillId="0" borderId="112" xfId="0" applyNumberFormat="1" applyFont="1" applyBorder="1" applyAlignment="1" applyProtection="1">
      <alignment horizontal="center"/>
      <protection locked="0"/>
    </xf>
    <xf numFmtId="2" fontId="1" fillId="0" borderId="113" xfId="0" applyNumberFormat="1" applyFont="1" applyBorder="1" applyAlignment="1" applyProtection="1">
      <alignment horizontal="center"/>
      <protection hidden="1"/>
    </xf>
    <xf numFmtId="0" fontId="9" fillId="0" borderId="114" xfId="0" applyFont="1" applyBorder="1" applyAlignment="1" applyProtection="1">
      <alignment horizontal="center"/>
      <protection locked="0"/>
    </xf>
    <xf numFmtId="0" fontId="9" fillId="0" borderId="115" xfId="0" applyFont="1" applyBorder="1" applyAlignment="1" applyProtection="1">
      <alignment horizontal="center"/>
      <protection locked="0"/>
    </xf>
    <xf numFmtId="0" fontId="3" fillId="2" borderId="19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1" fontId="21" fillId="12" borderId="53" xfId="0" applyNumberFormat="1" applyFont="1" applyFill="1" applyBorder="1" applyAlignment="1">
      <alignment horizontal="center" vertical="center" wrapText="1"/>
    </xf>
    <xf numFmtId="1" fontId="1" fillId="12" borderId="50" xfId="0" applyNumberFormat="1" applyFont="1" applyFill="1" applyBorder="1" applyAlignment="1">
      <alignment horizontal="center" vertical="center" wrapText="1"/>
    </xf>
    <xf numFmtId="1" fontId="1" fillId="12" borderId="43" xfId="0" applyNumberFormat="1" applyFont="1" applyFill="1" applyBorder="1" applyAlignment="1">
      <alignment horizontal="center" vertical="center" wrapText="1"/>
    </xf>
    <xf numFmtId="1" fontId="1" fillId="5" borderId="39" xfId="0" applyNumberFormat="1" applyFont="1" applyFill="1" applyBorder="1" applyAlignment="1">
      <alignment horizontal="left" vertical="center"/>
    </xf>
    <xf numFmtId="1" fontId="1" fillId="5" borderId="40" xfId="0" applyNumberFormat="1" applyFont="1" applyFill="1" applyBorder="1" applyAlignment="1">
      <alignment horizontal="left" vertical="center"/>
    </xf>
    <xf numFmtId="1" fontId="1" fillId="5" borderId="41" xfId="0" applyNumberFormat="1" applyFont="1" applyFill="1" applyBorder="1" applyAlignment="1">
      <alignment horizontal="left" vertical="center"/>
    </xf>
    <xf numFmtId="1" fontId="3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5" fillId="2" borderId="19" xfId="0" applyNumberFormat="1" applyFont="1" applyFill="1" applyBorder="1" applyAlignment="1">
      <alignment horizontal="center"/>
    </xf>
    <xf numFmtId="0" fontId="15" fillId="13" borderId="39" xfId="0" applyNumberFormat="1" applyFont="1" applyFill="1" applyBorder="1" applyAlignment="1">
      <alignment horizontal="center"/>
    </xf>
    <xf numFmtId="0" fontId="15" fillId="13" borderId="40" xfId="0" applyNumberFormat="1" applyFont="1" applyFill="1" applyBorder="1" applyAlignment="1">
      <alignment horizontal="center"/>
    </xf>
    <xf numFmtId="0" fontId="15" fillId="13" borderId="41" xfId="0" applyNumberFormat="1" applyFont="1" applyFill="1" applyBorder="1" applyAlignment="1">
      <alignment horizontal="center"/>
    </xf>
    <xf numFmtId="0" fontId="3" fillId="8" borderId="0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0" fontId="1" fillId="8" borderId="0" xfId="0" applyNumberFormat="1" applyFont="1" applyFill="1" applyBorder="1" applyAlignment="1">
      <alignment horizontal="left" vertical="center"/>
    </xf>
    <xf numFmtId="1" fontId="1" fillId="8" borderId="0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1" fontId="21" fillId="12" borderId="54" xfId="0" applyNumberFormat="1" applyFont="1" applyFill="1" applyBorder="1" applyAlignment="1">
      <alignment horizontal="center" vertical="center" wrapText="1"/>
    </xf>
    <xf numFmtId="0" fontId="3" fillId="13" borderId="39" xfId="0" applyNumberFormat="1" applyFont="1" applyFill="1" applyBorder="1" applyAlignment="1">
      <alignment horizontal="center"/>
    </xf>
    <xf numFmtId="0" fontId="3" fillId="13" borderId="40" xfId="0" applyNumberFormat="1" applyFont="1" applyFill="1" applyBorder="1" applyAlignment="1">
      <alignment horizontal="center"/>
    </xf>
    <xf numFmtId="0" fontId="3" fillId="13" borderId="41" xfId="0" applyNumberFormat="1" applyFont="1" applyFill="1" applyBorder="1" applyAlignment="1">
      <alignment horizontal="center"/>
    </xf>
    <xf numFmtId="0" fontId="3" fillId="14" borderId="44" xfId="0" applyNumberFormat="1" applyFont="1" applyFill="1" applyBorder="1" applyAlignment="1">
      <alignment horizontal="center"/>
    </xf>
    <xf numFmtId="0" fontId="3" fillId="14" borderId="0" xfId="0" applyNumberFormat="1" applyFont="1" applyFill="1" applyBorder="1" applyAlignment="1">
      <alignment horizontal="center"/>
    </xf>
    <xf numFmtId="0" fontId="3" fillId="14" borderId="42" xfId="0" applyNumberFormat="1" applyFont="1" applyFill="1" applyBorder="1" applyAlignment="1">
      <alignment horizontal="center"/>
    </xf>
    <xf numFmtId="1" fontId="1" fillId="14" borderId="60" xfId="0" applyNumberFormat="1" applyFont="1" applyFill="1" applyBorder="1" applyAlignment="1">
      <alignment horizontal="left" vertical="center"/>
    </xf>
    <xf numFmtId="1" fontId="1" fillId="14" borderId="61" xfId="0" applyNumberFormat="1" applyFont="1" applyFill="1" applyBorder="1" applyAlignment="1">
      <alignment horizontal="left" vertical="center"/>
    </xf>
    <xf numFmtId="1" fontId="9" fillId="11" borderId="39" xfId="0" applyNumberFormat="1" applyFont="1" applyFill="1" applyBorder="1" applyAlignment="1">
      <alignment horizontal="left" vertical="center"/>
    </xf>
    <xf numFmtId="1" fontId="9" fillId="11" borderId="40" xfId="0" applyNumberFormat="1" applyFont="1" applyFill="1" applyBorder="1" applyAlignment="1">
      <alignment horizontal="left" vertical="center"/>
    </xf>
    <xf numFmtId="1" fontId="9" fillId="11" borderId="41" xfId="0" applyNumberFormat="1" applyFont="1" applyFill="1" applyBorder="1" applyAlignment="1">
      <alignment horizontal="left" vertical="center"/>
    </xf>
    <xf numFmtId="1" fontId="3" fillId="0" borderId="7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3" fillId="14" borderId="39" xfId="0" applyNumberFormat="1" applyFont="1" applyFill="1" applyBorder="1" applyAlignment="1">
      <alignment horizontal="center"/>
    </xf>
    <xf numFmtId="0" fontId="3" fillId="14" borderId="40" xfId="0" applyNumberFormat="1" applyFont="1" applyFill="1" applyBorder="1" applyAlignment="1">
      <alignment horizontal="center"/>
    </xf>
    <xf numFmtId="0" fontId="3" fillId="14" borderId="41" xfId="0" applyNumberFormat="1" applyFont="1" applyFill="1" applyBorder="1" applyAlignment="1">
      <alignment horizontal="center"/>
    </xf>
    <xf numFmtId="0" fontId="10" fillId="11" borderId="39" xfId="0" applyFont="1" applyFill="1" applyBorder="1" applyAlignment="1">
      <alignment horizontal="center"/>
    </xf>
    <xf numFmtId="0" fontId="10" fillId="11" borderId="40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/>
    </xf>
    <xf numFmtId="0" fontId="3" fillId="13" borderId="77" xfId="0" applyNumberFormat="1" applyFont="1" applyFill="1" applyBorder="1" applyAlignment="1">
      <alignment horizontal="center"/>
    </xf>
    <xf numFmtId="0" fontId="3" fillId="13" borderId="51" xfId="0" applyNumberFormat="1" applyFont="1" applyFill="1" applyBorder="1" applyAlignment="1">
      <alignment horizontal="center"/>
    </xf>
    <xf numFmtId="0" fontId="3" fillId="13" borderId="53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left" vertical="center"/>
    </xf>
    <xf numFmtId="1" fontId="1" fillId="5" borderId="54" xfId="0" applyNumberFormat="1" applyFont="1" applyFill="1" applyBorder="1" applyAlignment="1">
      <alignment horizontal="left" vertical="center"/>
    </xf>
  </cellXfs>
  <cellStyles count="5">
    <cellStyle name="Hiperligação" xfId="1" builtinId="8" hidden="1"/>
    <cellStyle name="Hiperligação" xfId="3" builtinId="8" hidden="1"/>
    <cellStyle name="Hiperligação Visitada" xfId="2" builtinId="9" hidden="1"/>
    <cellStyle name="Hiperligação Visitada" xfId="4" builtinId="9" hidden="1"/>
    <cellStyle name="Normal" xfId="0" builtinId="0"/>
  </cellStyles>
  <dxfs count="59"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b/>
        <i val="0"/>
        <color theme="5" tint="-0.24994659260841701"/>
      </font>
    </dxf>
    <dxf>
      <font>
        <color rgb="FFE32400"/>
      </font>
    </dxf>
    <dxf>
      <font>
        <color rgb="FFE32400"/>
      </font>
    </dxf>
    <dxf>
      <font>
        <color rgb="FFE32400"/>
      </font>
    </dxf>
    <dxf>
      <font>
        <color rgb="FFE324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DBE5F1"/>
      <rgbColor rgb="FF99FF99"/>
      <rgbColor rgb="FFE32400"/>
      <rgbColor rgb="FFFABF8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showGridLines="0" tabSelected="1" zoomScale="120" zoomScaleNormal="120" zoomScalePageLayoutView="123" workbookViewId="0">
      <selection activeCell="D21" sqref="D21"/>
    </sheetView>
  </sheetViews>
  <sheetFormatPr baseColWidth="10" defaultColWidth="8.125" defaultRowHeight="15" customHeight="1" x14ac:dyDescent="0.2"/>
  <cols>
    <col min="1" max="1" width="3.875" style="1" customWidth="1"/>
    <col min="2" max="2" width="8.25" style="1" customWidth="1"/>
    <col min="3" max="3" width="4.125" style="1" customWidth="1"/>
    <col min="4" max="4" width="4" style="1" customWidth="1"/>
    <col min="5" max="6" width="4.125" style="1" customWidth="1"/>
    <col min="7" max="7" width="4" style="1" customWidth="1"/>
    <col min="8" max="8" width="4.125" style="1" customWidth="1"/>
    <col min="9" max="9" width="3.875" style="1" customWidth="1"/>
    <col min="10" max="10" width="3.625" style="1" customWidth="1"/>
    <col min="11" max="12" width="4.125" style="1" customWidth="1"/>
    <col min="13" max="13" width="4.75" style="1" customWidth="1"/>
    <col min="14" max="14" width="3.75" style="1" customWidth="1"/>
    <col min="15" max="15" width="4" style="1" customWidth="1"/>
    <col min="16" max="16" width="4.75" style="1" customWidth="1"/>
    <col min="17" max="17" width="13" style="1" customWidth="1"/>
    <col min="18" max="21" width="5.125" style="1" customWidth="1"/>
    <col min="22" max="257" width="8.125" customWidth="1"/>
  </cols>
  <sheetData>
    <row r="1" spans="1:21" ht="26" customHeight="1" x14ac:dyDescent="0.3">
      <c r="A1" s="2"/>
      <c r="B1" s="189" t="s">
        <v>26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92"/>
      <c r="R1" s="3"/>
      <c r="S1" s="3"/>
      <c r="T1" s="3"/>
      <c r="U1" s="3"/>
    </row>
    <row r="2" spans="1:21" ht="26" customHeight="1" x14ac:dyDescent="0.3">
      <c r="A2" s="60"/>
      <c r="B2" s="197" t="s">
        <v>51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9"/>
      <c r="R2" s="62"/>
      <c r="S2" s="37"/>
      <c r="T2" s="37"/>
      <c r="U2" s="37"/>
    </row>
    <row r="3" spans="1:21" ht="30" customHeight="1" x14ac:dyDescent="0.25">
      <c r="A3" s="60"/>
      <c r="B3" s="93" t="s">
        <v>0</v>
      </c>
      <c r="C3" s="94" t="s">
        <v>53</v>
      </c>
      <c r="D3" s="94" t="s">
        <v>9</v>
      </c>
      <c r="E3" s="94" t="s">
        <v>10</v>
      </c>
      <c r="F3" s="94" t="s">
        <v>11</v>
      </c>
      <c r="G3" s="94" t="s">
        <v>27</v>
      </c>
      <c r="H3" s="94" t="s">
        <v>13</v>
      </c>
      <c r="I3" s="94" t="s">
        <v>2</v>
      </c>
      <c r="J3" s="94" t="s">
        <v>46</v>
      </c>
      <c r="K3" s="94" t="s">
        <v>3</v>
      </c>
      <c r="L3" s="94" t="s">
        <v>4</v>
      </c>
      <c r="M3" s="95" t="s">
        <v>54</v>
      </c>
      <c r="N3" s="94" t="s">
        <v>50</v>
      </c>
      <c r="O3" s="94" t="s">
        <v>6</v>
      </c>
      <c r="P3" s="97" t="s">
        <v>60</v>
      </c>
      <c r="Q3" s="183" t="s">
        <v>61</v>
      </c>
      <c r="R3" s="62"/>
      <c r="S3" s="37"/>
      <c r="T3" s="37"/>
      <c r="U3" s="37"/>
    </row>
    <row r="4" spans="1:21" ht="20" customHeight="1" x14ac:dyDescent="0.2">
      <c r="A4" s="60"/>
      <c r="B4" s="9" t="s">
        <v>7</v>
      </c>
      <c r="C4" s="79">
        <v>5</v>
      </c>
      <c r="D4" s="79">
        <v>5</v>
      </c>
      <c r="E4" s="79">
        <v>3</v>
      </c>
      <c r="F4" s="79">
        <v>3</v>
      </c>
      <c r="G4" s="79">
        <v>3</v>
      </c>
      <c r="H4" s="79">
        <v>3</v>
      </c>
      <c r="I4" s="79">
        <v>3</v>
      </c>
      <c r="J4" s="79">
        <v>3</v>
      </c>
      <c r="K4" s="79">
        <v>3</v>
      </c>
      <c r="L4" s="79">
        <v>2</v>
      </c>
      <c r="M4" s="79">
        <v>1</v>
      </c>
      <c r="N4" s="79">
        <v>1</v>
      </c>
      <c r="O4" s="79">
        <v>1</v>
      </c>
      <c r="P4" s="90">
        <f>SUM(C4:O4)</f>
        <v>36</v>
      </c>
      <c r="Q4" s="184"/>
      <c r="R4" s="62"/>
      <c r="S4" s="37"/>
      <c r="T4" s="37"/>
      <c r="U4" s="37"/>
    </row>
    <row r="5" spans="1:21" ht="26" customHeight="1" x14ac:dyDescent="0.2">
      <c r="A5" s="60"/>
      <c r="B5" s="7" t="s">
        <v>8</v>
      </c>
      <c r="C5" s="81" t="s">
        <v>1</v>
      </c>
      <c r="D5" s="81" t="s">
        <v>9</v>
      </c>
      <c r="E5" s="81" t="s">
        <v>10</v>
      </c>
      <c r="F5" s="81" t="s">
        <v>11</v>
      </c>
      <c r="G5" s="81" t="s">
        <v>12</v>
      </c>
      <c r="H5" s="81" t="s">
        <v>13</v>
      </c>
      <c r="I5" s="81" t="s">
        <v>2</v>
      </c>
      <c r="J5" s="81" t="s">
        <v>46</v>
      </c>
      <c r="K5" s="81" t="s">
        <v>3</v>
      </c>
      <c r="L5" s="81" t="s">
        <v>4</v>
      </c>
      <c r="M5" s="85" t="s">
        <v>54</v>
      </c>
      <c r="N5" s="81" t="s">
        <v>50</v>
      </c>
      <c r="O5" s="81" t="s">
        <v>6</v>
      </c>
      <c r="P5" s="96" t="s">
        <v>14</v>
      </c>
      <c r="Q5" s="185"/>
      <c r="R5" s="62"/>
      <c r="S5" s="37"/>
      <c r="T5" s="37"/>
      <c r="U5" s="37"/>
    </row>
    <row r="6" spans="1:21" ht="18" customHeight="1" x14ac:dyDescent="0.2">
      <c r="A6" s="60"/>
      <c r="B6" s="23" t="s">
        <v>15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22" t="str">
        <f>IF(COUNTBLANK(C6:O6)&gt;0,"",IF(COUNTIF(C6:O6,"&lt;4")&gt;0,"1N&lt;4",(C$4*C6+D$4*D6+E$4*E6+F$4*F6+G$4*G6+H$4*H6+I$4*I6+J$4*J6+K$4*K6+L$4*L6+M$4*M6+N$4*N6+O$4*O6)/P$4))</f>
        <v/>
      </c>
      <c r="Q6" s="99" t="str">
        <f>IF(COUNTBLANK(C6:O6)&gt;0,"",IF(COUNTIF(C6:O6,"&lt;4")&gt;0,"Um ou + níveis &lt; 4",IF((C$4*C6+D$4*D6+E$4*E6+F$4*F6+G$4*G6+H$4*H6+I$4*I6+J$4*J6+K$4*K6+L$4*L6+M$4*M6+N$4*N6+O$4*O6)/P$4&lt;4.5,"Média &lt; 4,5","Atribuir Q.E.")))</f>
        <v/>
      </c>
      <c r="R6" s="62"/>
      <c r="S6" s="37"/>
      <c r="T6" s="37"/>
      <c r="U6" s="37"/>
    </row>
    <row r="7" spans="1:21" ht="18" customHeight="1" x14ac:dyDescent="0.2">
      <c r="A7" s="60"/>
      <c r="B7" s="24" t="s">
        <v>16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22" t="str">
        <f t="shared" ref="P7:P15" si="0">IF(COUNTBLANK(C7:O7)&gt;0,"",IF(COUNTIF(C7:O7,"&lt;4")&gt;0,"1N&lt;4",(C$4*C7+D$4*D7+E$4*E7+F$4*F7+G$4*G7+H$4*H7+I$4*I7+J$4*J7+K$4*K7+L$4*L7+M$4*M7+N$4*N7+O$4*O7)/P$4))</f>
        <v/>
      </c>
      <c r="Q7" s="22" t="str">
        <f t="shared" ref="Q7:Q15" si="1">IF(COUNTBLANK(C7:O7)&gt;0,"",IF(COUNTIF(C7:O7,"&lt;4")&gt;0,"Um ou + níveis &lt; 4",IF((C$4*C7+D$4*D7+E$4*E7+F$4*F7+G$4*G7+H$4*H7+I$4*I7+J$4*J7+K$4*K7+L$4*L7+M$4*M7+N$4*N7+O$4*O7)/P$4&lt;4.5,"Média &lt; 4,5","Atribuir Q.E.")))</f>
        <v/>
      </c>
      <c r="R7" s="62"/>
      <c r="S7" s="37"/>
      <c r="T7" s="37"/>
      <c r="U7" s="37"/>
    </row>
    <row r="8" spans="1:21" ht="18" customHeight="1" x14ac:dyDescent="0.2">
      <c r="A8" s="60"/>
      <c r="B8" s="66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8"/>
      <c r="P8" s="22" t="str">
        <f t="shared" si="0"/>
        <v/>
      </c>
      <c r="Q8" s="22" t="str">
        <f t="shared" si="1"/>
        <v/>
      </c>
      <c r="R8" s="62"/>
      <c r="S8" s="37"/>
      <c r="T8" s="37"/>
      <c r="U8" s="37"/>
    </row>
    <row r="9" spans="1:21" ht="18" customHeight="1" x14ac:dyDescent="0.2">
      <c r="A9" s="60"/>
      <c r="B9" s="24" t="s">
        <v>18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8"/>
      <c r="P9" s="22" t="str">
        <f t="shared" si="0"/>
        <v/>
      </c>
      <c r="Q9" s="22" t="str">
        <f t="shared" si="1"/>
        <v/>
      </c>
      <c r="R9" s="62"/>
      <c r="S9" s="37"/>
      <c r="T9" s="37"/>
      <c r="U9" s="37"/>
    </row>
    <row r="10" spans="1:21" ht="18" customHeight="1" x14ac:dyDescent="0.2">
      <c r="A10" s="60"/>
      <c r="B10" s="24" t="s">
        <v>19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22" t="str">
        <f t="shared" si="0"/>
        <v/>
      </c>
      <c r="Q10" s="22" t="str">
        <f t="shared" si="1"/>
        <v/>
      </c>
      <c r="R10" s="62"/>
      <c r="S10" s="37"/>
      <c r="T10" s="37"/>
      <c r="U10" s="37"/>
    </row>
    <row r="11" spans="1:21" ht="18" customHeight="1" x14ac:dyDescent="0.2">
      <c r="A11" s="60"/>
      <c r="B11" s="24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22" t="str">
        <f t="shared" si="0"/>
        <v/>
      </c>
      <c r="Q11" s="22" t="str">
        <f t="shared" si="1"/>
        <v/>
      </c>
      <c r="R11" s="62"/>
      <c r="S11" s="37"/>
      <c r="T11" s="37"/>
      <c r="U11" s="37"/>
    </row>
    <row r="12" spans="1:21" ht="18" customHeight="1" x14ac:dyDescent="0.2">
      <c r="A12" s="60"/>
      <c r="B12" s="24" t="s">
        <v>21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0"/>
      <c r="P12" s="22" t="str">
        <f t="shared" si="0"/>
        <v/>
      </c>
      <c r="Q12" s="22" t="str">
        <f t="shared" si="1"/>
        <v/>
      </c>
      <c r="R12" s="62"/>
      <c r="S12" s="37"/>
      <c r="T12" s="37"/>
      <c r="U12" s="37"/>
    </row>
    <row r="13" spans="1:21" ht="18" customHeight="1" x14ac:dyDescent="0.2">
      <c r="A13" s="60"/>
      <c r="B13" s="24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8"/>
      <c r="P13" s="22" t="str">
        <f t="shared" si="0"/>
        <v/>
      </c>
      <c r="Q13" s="22" t="str">
        <f t="shared" si="1"/>
        <v/>
      </c>
      <c r="R13" s="62"/>
      <c r="S13" s="37"/>
      <c r="T13" s="37"/>
      <c r="U13" s="37"/>
    </row>
    <row r="14" spans="1:21" ht="18" customHeight="1" x14ac:dyDescent="0.2">
      <c r="A14" s="60"/>
      <c r="B14" s="24" t="s">
        <v>23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2" t="str">
        <f t="shared" si="0"/>
        <v/>
      </c>
      <c r="Q14" s="22" t="str">
        <f t="shared" si="1"/>
        <v/>
      </c>
      <c r="R14" s="62"/>
      <c r="S14" s="37"/>
      <c r="T14" s="37"/>
      <c r="U14" s="37"/>
    </row>
    <row r="15" spans="1:21" ht="18" customHeight="1" x14ac:dyDescent="0.2">
      <c r="A15" s="60"/>
      <c r="B15" s="25" t="s">
        <v>24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87"/>
      <c r="P15" s="22" t="str">
        <f t="shared" si="0"/>
        <v/>
      </c>
      <c r="Q15" s="98" t="str">
        <f t="shared" si="1"/>
        <v/>
      </c>
      <c r="R15" s="62"/>
      <c r="S15" s="37"/>
      <c r="T15" s="37"/>
      <c r="U15" s="37"/>
    </row>
    <row r="16" spans="1:21" ht="26" customHeight="1" x14ac:dyDescent="0.2">
      <c r="A16" s="60"/>
      <c r="B16" s="49" t="s">
        <v>45</v>
      </c>
      <c r="C16" s="187" t="s">
        <v>44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62"/>
      <c r="S16" s="37"/>
      <c r="T16" s="37"/>
      <c r="U16" s="37"/>
    </row>
    <row r="17" spans="1:21" ht="15" customHeight="1" x14ac:dyDescent="0.2">
      <c r="A17" s="60"/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07"/>
      <c r="R17" s="37"/>
      <c r="S17" s="37"/>
      <c r="T17" s="37"/>
      <c r="U17" s="37"/>
    </row>
    <row r="18" spans="1:21" ht="11" customHeight="1" x14ac:dyDescent="0.3">
      <c r="A18" s="60"/>
      <c r="B18" s="61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64"/>
      <c r="Q18" s="62"/>
      <c r="R18" s="37"/>
      <c r="S18" s="37"/>
      <c r="T18" s="37"/>
      <c r="U18" s="37"/>
    </row>
    <row r="19" spans="1:21" ht="23" customHeight="1" x14ac:dyDescent="0.3">
      <c r="A19" s="4"/>
      <c r="B19" s="196" t="s">
        <v>52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63"/>
      <c r="Q19" s="5"/>
      <c r="R19" s="5"/>
      <c r="S19" s="5"/>
      <c r="T19" s="5"/>
      <c r="U19"/>
    </row>
    <row r="20" spans="1:21" ht="29" customHeight="1" x14ac:dyDescent="0.25">
      <c r="A20" s="4"/>
      <c r="B20" s="6" t="s">
        <v>0</v>
      </c>
      <c r="C20" s="79" t="s">
        <v>53</v>
      </c>
      <c r="D20" s="79" t="s">
        <v>9</v>
      </c>
      <c r="E20" s="79" t="s">
        <v>10</v>
      </c>
      <c r="F20" s="79" t="s">
        <v>11</v>
      </c>
      <c r="G20" s="79" t="s">
        <v>27</v>
      </c>
      <c r="H20" s="79" t="s">
        <v>13</v>
      </c>
      <c r="I20" s="79" t="s">
        <v>2</v>
      </c>
      <c r="J20" s="79" t="s">
        <v>46</v>
      </c>
      <c r="K20" s="79" t="s">
        <v>3</v>
      </c>
      <c r="L20" s="79" t="s">
        <v>4</v>
      </c>
      <c r="M20" s="84" t="s">
        <v>54</v>
      </c>
      <c r="N20" s="79" t="s">
        <v>50</v>
      </c>
      <c r="O20" s="79" t="s">
        <v>6</v>
      </c>
      <c r="P20" s="8"/>
      <c r="Q20" s="183" t="s">
        <v>61</v>
      </c>
      <c r="R20" s="5"/>
      <c r="S20" s="5"/>
      <c r="T20" s="5"/>
      <c r="U20" s="5"/>
    </row>
    <row r="21" spans="1:21" ht="17" customHeight="1" x14ac:dyDescent="0.25">
      <c r="A21" s="4"/>
      <c r="B21" s="9" t="s">
        <v>7</v>
      </c>
      <c r="C21" s="79">
        <v>5</v>
      </c>
      <c r="D21" s="79">
        <v>5</v>
      </c>
      <c r="E21" s="79">
        <v>3</v>
      </c>
      <c r="F21" s="79">
        <v>2</v>
      </c>
      <c r="G21" s="79">
        <v>2</v>
      </c>
      <c r="H21" s="79">
        <v>2</v>
      </c>
      <c r="I21" s="79">
        <v>3</v>
      </c>
      <c r="J21" s="79">
        <v>3</v>
      </c>
      <c r="K21" s="79">
        <v>3</v>
      </c>
      <c r="L21" s="79">
        <v>2</v>
      </c>
      <c r="M21" s="79">
        <v>1</v>
      </c>
      <c r="N21" s="79">
        <v>1</v>
      </c>
      <c r="O21" s="79">
        <v>1</v>
      </c>
      <c r="P21" s="10">
        <f>SUM(C21:O21)</f>
        <v>33</v>
      </c>
      <c r="Q21" s="184"/>
      <c r="R21" s="5"/>
      <c r="S21" s="5"/>
      <c r="T21" s="5"/>
      <c r="U21" s="5"/>
    </row>
    <row r="22" spans="1:21" ht="22" customHeight="1" x14ac:dyDescent="0.2">
      <c r="A22" s="11"/>
      <c r="B22" s="7" t="s">
        <v>8</v>
      </c>
      <c r="C22" s="81" t="s">
        <v>1</v>
      </c>
      <c r="D22" s="81" t="s">
        <v>9</v>
      </c>
      <c r="E22" s="81" t="s">
        <v>10</v>
      </c>
      <c r="F22" s="81" t="s">
        <v>11</v>
      </c>
      <c r="G22" s="81" t="s">
        <v>12</v>
      </c>
      <c r="H22" s="81" t="s">
        <v>13</v>
      </c>
      <c r="I22" s="81" t="s">
        <v>2</v>
      </c>
      <c r="J22" s="81" t="s">
        <v>46</v>
      </c>
      <c r="K22" s="81" t="s">
        <v>3</v>
      </c>
      <c r="L22" s="81" t="s">
        <v>4</v>
      </c>
      <c r="M22" s="85" t="s">
        <v>54</v>
      </c>
      <c r="N22" s="81" t="s">
        <v>5</v>
      </c>
      <c r="O22" s="81" t="s">
        <v>6</v>
      </c>
      <c r="P22" s="12" t="s">
        <v>14</v>
      </c>
      <c r="Q22" s="185"/>
      <c r="R22" s="13"/>
      <c r="S22" s="13"/>
      <c r="T22" s="13"/>
      <c r="U22" s="13"/>
    </row>
    <row r="23" spans="1:21" ht="18" customHeight="1" x14ac:dyDescent="0.2">
      <c r="A23" s="11"/>
      <c r="B23" s="23" t="s">
        <v>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21" t="str">
        <f>IF(COUNTBLANK(C23:O23)&gt;0,"",IF(COUNTIF(C23:O23,"&lt;4")&gt;0,"1N&lt;4",(C$21*C23+D$21*D23+E$21*E23+F$21*F23+G$21*G23+H$21*H23+I$21*I23+J$21*J23+K$21*K23+L$21*L23+M$21*M23+N$21*N23+O$21*O23)/P$21))</f>
        <v/>
      </c>
      <c r="Q23" s="99" t="str">
        <f>IF(COUNTBLANK(C23:O23)&gt;0,"",IF(COUNTIF(C23:O23,"&lt;4")&gt;0,"Um ou + níveis &lt; 4",IF((C$21*C23+D$21*D23+E$21*E23+F$21*F23+G$21*G23+H$21*H23+I$21*I23+J$21*J23+K$21*K23+L$21*L23+M$21*M23+N$21*N23+O$21*O23)/P$21&lt;4.5,"Média &lt; 4,5","Atribuir Q.E.")))</f>
        <v/>
      </c>
      <c r="R23" s="13"/>
      <c r="S23" s="13"/>
      <c r="T23" s="13"/>
      <c r="U23" s="13"/>
    </row>
    <row r="24" spans="1:21" ht="18" customHeight="1" x14ac:dyDescent="0.2">
      <c r="A24" s="11"/>
      <c r="B24" s="24" t="s">
        <v>16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22" t="str">
        <f t="shared" ref="P24:P32" si="2">IF(COUNTBLANK(C24:O24)&gt;0,"",IF(COUNTIF(C24:O24,"&lt;4")&gt;0,"1N&lt;4",(C$21*C24+D$21*D24+E$21*E24+F$21*F24+G$21*G24+H$21*H24+I$21*I24+J$21*J24+K$21*K24+L$21*L24+M$21*M24+N$21*N24+O$21*O24)/P$21))</f>
        <v/>
      </c>
      <c r="Q24" s="22" t="str">
        <f t="shared" ref="Q24:Q32" si="3">IF(COUNTBLANK(C24:O24)&gt;0,"",IF(COUNTIF(C24:O24,"&lt;4")&gt;0,"Um ou + níveis &lt; 4",IF((C$21*C24+D$21*D24+E$21*E24+F$21*F24+G$21*G24+H$21*H24+I$21*I24+J$21*J24+K$21*K24+L$21*L24+M$21*M24+N$21*N24+O$21*O24)/P$21&lt;4.5,"Média &lt; 4,5","Atribuir Q.E.")))</f>
        <v/>
      </c>
      <c r="R24" s="13"/>
      <c r="S24" s="13"/>
      <c r="T24" s="13"/>
      <c r="U24" s="13"/>
    </row>
    <row r="25" spans="1:21" ht="18" customHeight="1" x14ac:dyDescent="0.2">
      <c r="A25" s="11"/>
      <c r="B25" s="24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22" t="str">
        <f t="shared" si="2"/>
        <v/>
      </c>
      <c r="Q25" s="22" t="str">
        <f t="shared" si="3"/>
        <v/>
      </c>
      <c r="R25" s="13"/>
      <c r="S25" s="13"/>
      <c r="T25" s="13"/>
      <c r="U25" s="13"/>
    </row>
    <row r="26" spans="1:21" ht="18" customHeight="1" x14ac:dyDescent="0.2">
      <c r="A26" s="11"/>
      <c r="B26" s="24" t="s">
        <v>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22" t="str">
        <f t="shared" si="2"/>
        <v/>
      </c>
      <c r="Q26" s="22" t="str">
        <f t="shared" si="3"/>
        <v/>
      </c>
      <c r="R26" s="13"/>
      <c r="S26" s="13"/>
      <c r="T26" s="13"/>
      <c r="U26" s="13"/>
    </row>
    <row r="27" spans="1:21" ht="18" customHeight="1" x14ac:dyDescent="0.2">
      <c r="A27" s="11"/>
      <c r="B27" s="24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22" t="str">
        <f t="shared" si="2"/>
        <v/>
      </c>
      <c r="Q27" s="22" t="str">
        <f t="shared" si="3"/>
        <v/>
      </c>
      <c r="R27" s="13"/>
      <c r="S27" s="13"/>
      <c r="T27" s="13"/>
      <c r="U27" s="13"/>
    </row>
    <row r="28" spans="1:21" ht="18" customHeight="1" x14ac:dyDescent="0.2">
      <c r="A28" s="11"/>
      <c r="B28" s="24" t="s">
        <v>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22" t="str">
        <f t="shared" si="2"/>
        <v/>
      </c>
      <c r="Q28" s="22" t="str">
        <f t="shared" si="3"/>
        <v/>
      </c>
      <c r="R28" s="13"/>
      <c r="S28" s="13"/>
      <c r="T28" s="13"/>
      <c r="U28" s="13"/>
    </row>
    <row r="29" spans="1:21" ht="18" customHeight="1" x14ac:dyDescent="0.2">
      <c r="A29" s="11"/>
      <c r="B29" s="24" t="s">
        <v>21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22" t="str">
        <f t="shared" si="2"/>
        <v/>
      </c>
      <c r="Q29" s="22" t="str">
        <f t="shared" si="3"/>
        <v/>
      </c>
      <c r="R29" s="13"/>
      <c r="S29" s="13"/>
      <c r="T29" s="13"/>
      <c r="U29" s="13"/>
    </row>
    <row r="30" spans="1:21" ht="18" customHeight="1" x14ac:dyDescent="0.2">
      <c r="A30" s="11"/>
      <c r="B30" s="24" t="s">
        <v>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2" t="str">
        <f t="shared" si="2"/>
        <v/>
      </c>
      <c r="Q30" s="22" t="str">
        <f t="shared" si="3"/>
        <v/>
      </c>
      <c r="R30" s="13"/>
      <c r="S30" s="13"/>
      <c r="T30" s="13"/>
      <c r="U30" s="13"/>
    </row>
    <row r="31" spans="1:21" ht="18" customHeight="1" x14ac:dyDescent="0.2">
      <c r="A31" s="11"/>
      <c r="B31" s="24" t="s">
        <v>23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2" t="str">
        <f t="shared" si="2"/>
        <v/>
      </c>
      <c r="Q31" s="22" t="str">
        <f t="shared" si="3"/>
        <v/>
      </c>
      <c r="R31" s="13"/>
      <c r="S31" s="13"/>
      <c r="T31" s="13"/>
      <c r="U31" s="13"/>
    </row>
    <row r="32" spans="1:21" ht="18" customHeight="1" x14ac:dyDescent="0.2">
      <c r="A32" s="11"/>
      <c r="B32" s="25" t="s">
        <v>24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88" t="str">
        <f t="shared" si="2"/>
        <v/>
      </c>
      <c r="Q32" s="98" t="str">
        <f t="shared" si="3"/>
        <v/>
      </c>
      <c r="R32" s="13"/>
      <c r="S32" s="13"/>
      <c r="T32" s="13"/>
      <c r="U32" s="13"/>
    </row>
    <row r="33" spans="1:21" ht="20" customHeight="1" x14ac:dyDescent="0.2">
      <c r="A33" s="11"/>
      <c r="B33" s="49" t="s">
        <v>45</v>
      </c>
      <c r="C33" s="186" t="s">
        <v>44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27"/>
      <c r="S33" s="13"/>
      <c r="T33" s="13"/>
      <c r="U33"/>
    </row>
    <row r="34" spans="1:21" ht="10" customHeight="1" x14ac:dyDescent="0.2">
      <c r="A34" s="26"/>
      <c r="B34" s="65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04"/>
      <c r="O34" s="104"/>
      <c r="P34" s="105"/>
      <c r="Q34" s="106"/>
      <c r="R34" s="13"/>
      <c r="S34" s="13"/>
      <c r="T34" s="13"/>
      <c r="U34"/>
    </row>
    <row r="35" spans="1:21" ht="10" customHeight="1" x14ac:dyDescent="0.2">
      <c r="A35" s="26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193"/>
      <c r="P35" s="193"/>
      <c r="Q35" s="91"/>
      <c r="R35" s="13"/>
      <c r="S35" s="13"/>
      <c r="T35" s="13"/>
      <c r="U35" s="13"/>
    </row>
    <row r="36" spans="1:21" ht="23" customHeight="1" x14ac:dyDescent="0.3">
      <c r="A36" s="26"/>
      <c r="B36" s="180" t="s">
        <v>25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63"/>
      <c r="Q36" s="5"/>
      <c r="R36" s="27"/>
      <c r="S36" s="13"/>
      <c r="T36" s="13"/>
      <c r="U36" s="13"/>
    </row>
    <row r="37" spans="1:21" ht="25" customHeight="1" x14ac:dyDescent="0.25">
      <c r="A37" s="26"/>
      <c r="B37" s="6" t="s">
        <v>0</v>
      </c>
      <c r="C37" s="79" t="s">
        <v>53</v>
      </c>
      <c r="D37" s="79" t="s">
        <v>9</v>
      </c>
      <c r="E37" s="79" t="s">
        <v>10</v>
      </c>
      <c r="F37" s="79" t="s">
        <v>11</v>
      </c>
      <c r="G37" s="79" t="s">
        <v>27</v>
      </c>
      <c r="H37" s="79" t="s">
        <v>13</v>
      </c>
      <c r="I37" s="79" t="s">
        <v>2</v>
      </c>
      <c r="J37" s="79" t="s">
        <v>46</v>
      </c>
      <c r="K37" s="79" t="s">
        <v>3</v>
      </c>
      <c r="L37" s="79" t="s">
        <v>4</v>
      </c>
      <c r="M37" s="84" t="s">
        <v>54</v>
      </c>
      <c r="N37" s="79" t="s">
        <v>50</v>
      </c>
      <c r="O37" s="79" t="s">
        <v>6</v>
      </c>
      <c r="P37" s="8"/>
      <c r="Q37" s="183" t="s">
        <v>61</v>
      </c>
      <c r="R37" s="27"/>
      <c r="S37"/>
      <c r="T37"/>
      <c r="U37"/>
    </row>
    <row r="38" spans="1:21" ht="19" customHeight="1" x14ac:dyDescent="0.2">
      <c r="A38" s="26"/>
      <c r="B38" s="9" t="s">
        <v>7</v>
      </c>
      <c r="C38" s="79">
        <v>5</v>
      </c>
      <c r="D38" s="79">
        <v>5</v>
      </c>
      <c r="E38" s="79">
        <v>3</v>
      </c>
      <c r="F38" s="79">
        <v>2</v>
      </c>
      <c r="G38" s="79">
        <v>2</v>
      </c>
      <c r="H38" s="79">
        <v>2</v>
      </c>
      <c r="I38" s="79">
        <v>3</v>
      </c>
      <c r="J38" s="79">
        <v>3</v>
      </c>
      <c r="K38" s="79">
        <v>3</v>
      </c>
      <c r="L38" s="79">
        <v>2</v>
      </c>
      <c r="M38" s="79">
        <v>1</v>
      </c>
      <c r="N38" s="79">
        <v>1</v>
      </c>
      <c r="O38" s="79">
        <v>1</v>
      </c>
      <c r="P38" s="10">
        <f>SUM(C38:O38)</f>
        <v>33</v>
      </c>
      <c r="Q38" s="184"/>
      <c r="R38" s="13"/>
      <c r="S38"/>
      <c r="T38"/>
      <c r="U38"/>
    </row>
    <row r="39" spans="1:21" ht="23" customHeight="1" x14ac:dyDescent="0.2">
      <c r="A39" s="26"/>
      <c r="B39" s="7" t="s">
        <v>8</v>
      </c>
      <c r="C39" s="81" t="s">
        <v>1</v>
      </c>
      <c r="D39" s="81" t="s">
        <v>9</v>
      </c>
      <c r="E39" s="81" t="s">
        <v>10</v>
      </c>
      <c r="F39" s="81" t="s">
        <v>11</v>
      </c>
      <c r="G39" s="81" t="s">
        <v>12</v>
      </c>
      <c r="H39" s="81" t="s">
        <v>13</v>
      </c>
      <c r="I39" s="81" t="s">
        <v>2</v>
      </c>
      <c r="J39" s="81" t="s">
        <v>46</v>
      </c>
      <c r="K39" s="81" t="s">
        <v>3</v>
      </c>
      <c r="L39" s="81" t="s">
        <v>4</v>
      </c>
      <c r="M39" s="85" t="s">
        <v>54</v>
      </c>
      <c r="N39" s="81" t="s">
        <v>5</v>
      </c>
      <c r="O39" s="81" t="s">
        <v>6</v>
      </c>
      <c r="P39" s="12" t="s">
        <v>14</v>
      </c>
      <c r="Q39" s="185"/>
      <c r="R39" s="13"/>
      <c r="S39"/>
      <c r="T39"/>
      <c r="U39"/>
    </row>
    <row r="40" spans="1:21" ht="18" customHeight="1" x14ac:dyDescent="0.2">
      <c r="A40" s="26"/>
      <c r="B40" s="23" t="s">
        <v>15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21" t="str">
        <f>IF(COUNTBLANK(C40:O40)&gt;0,"",IF(COUNTIF(C40:O40,"&lt;4")&gt;0,"1N&lt;4",(C$21*C40+D$21*D40+E$21*E40+F$21*F40+G$21*G40+H$21*H40+I$21*I40+J$21*J40+K$21*K40+L$21*L40+M$21*M40+N$21*N40+O$21*O40)/P$21))</f>
        <v/>
      </c>
      <c r="Q40" s="99" t="str">
        <f>IF(COUNTBLANK(C40:O40)&gt;0,"",IF(COUNTIF(C40:O40,"&lt;4")&gt;0,"Um ou + níveis &lt; 4",IF((C$21*C40+D$21*D40+E$21*E40+F$21*F40+G$21*G40+H$21*H40+I$21*I40+J$21*J40+K$21*K40+L$21*L40+M$21*M40+N$21*N40+O$21*O40)/P$21&lt;4.5,"Média &lt; 4,5","Atribuir Q.E.")))</f>
        <v/>
      </c>
      <c r="R40" s="13"/>
      <c r="S40"/>
      <c r="T40"/>
      <c r="U40"/>
    </row>
    <row r="41" spans="1:21" ht="18" customHeight="1" x14ac:dyDescent="0.2">
      <c r="A41" s="26"/>
      <c r="B41" s="24" t="s">
        <v>16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22" t="str">
        <f t="shared" ref="P41:P49" si="4">IF(COUNTBLANK(C41:O41)&gt;0,"",IF(COUNTIF(C41:O41,"&lt;4")&gt;0,"1N&lt;4",(C$21*C41+D$21*D41+E$21*E41+F$21*F41+G$21*G41+H$21*H41+I$21*I41+J$21*J41+K$21*K41+L$21*L41+M$21*M41+N$21*N41+O$21*O41)/P$21))</f>
        <v/>
      </c>
      <c r="Q41" s="22" t="str">
        <f t="shared" ref="Q41:Q49" si="5">IF(COUNTBLANK(C41:O41)&gt;0,"",IF(COUNTIF(C41:O41,"&lt;4")&gt;0,"Um ou + níveis &lt; 4",IF((C$21*C41+D$21*D41+E$21*E41+F$21*F41+G$21*G41+H$21*H41+I$21*I41+J$21*J41+K$21*K41+L$21*L41+M$21*M41+N$21*N41+O$21*O41)/P$21&lt;4.5,"Média &lt; 4,5","Atribuir Q.E.")))</f>
        <v/>
      </c>
      <c r="R41" s="13"/>
      <c r="S41"/>
      <c r="T41"/>
      <c r="U41"/>
    </row>
    <row r="42" spans="1:21" ht="18" customHeight="1" x14ac:dyDescent="0.2">
      <c r="A42" s="26"/>
      <c r="B42" s="24" t="s">
        <v>17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22" t="str">
        <f t="shared" si="4"/>
        <v/>
      </c>
      <c r="Q42" s="22" t="str">
        <f t="shared" si="5"/>
        <v/>
      </c>
      <c r="R42" s="13"/>
      <c r="S42"/>
      <c r="T42"/>
      <c r="U42"/>
    </row>
    <row r="43" spans="1:21" ht="18" customHeight="1" x14ac:dyDescent="0.2">
      <c r="A43" s="26"/>
      <c r="B43" s="24" t="s">
        <v>18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22" t="str">
        <f t="shared" si="4"/>
        <v/>
      </c>
      <c r="Q43" s="22" t="str">
        <f t="shared" si="5"/>
        <v/>
      </c>
      <c r="R43" s="13"/>
      <c r="S43"/>
      <c r="T43"/>
      <c r="U43"/>
    </row>
    <row r="44" spans="1:21" ht="18" customHeight="1" x14ac:dyDescent="0.2">
      <c r="A44" s="26"/>
      <c r="B44" s="24" t="s">
        <v>19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22" t="str">
        <f t="shared" si="4"/>
        <v/>
      </c>
      <c r="Q44" s="22" t="str">
        <f t="shared" si="5"/>
        <v/>
      </c>
      <c r="R44" s="13"/>
      <c r="S44"/>
      <c r="T44"/>
      <c r="U44"/>
    </row>
    <row r="45" spans="1:21" ht="18" customHeight="1" x14ac:dyDescent="0.2">
      <c r="A45" s="26"/>
      <c r="B45" s="24" t="s">
        <v>20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22" t="str">
        <f t="shared" si="4"/>
        <v/>
      </c>
      <c r="Q45" s="22" t="str">
        <f t="shared" si="5"/>
        <v/>
      </c>
      <c r="R45" s="13"/>
      <c r="S45"/>
      <c r="T45"/>
      <c r="U45"/>
    </row>
    <row r="46" spans="1:21" ht="18" customHeight="1" x14ac:dyDescent="0.2">
      <c r="A46" s="26"/>
      <c r="B46" s="24" t="s">
        <v>21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22" t="str">
        <f t="shared" si="4"/>
        <v/>
      </c>
      <c r="Q46" s="22" t="str">
        <f t="shared" si="5"/>
        <v/>
      </c>
      <c r="R46" s="13"/>
      <c r="S46"/>
      <c r="T46"/>
      <c r="U46"/>
    </row>
    <row r="47" spans="1:21" ht="18" customHeight="1" x14ac:dyDescent="0.2">
      <c r="A47" s="26"/>
      <c r="B47" s="24" t="s">
        <v>22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22" t="str">
        <f t="shared" si="4"/>
        <v/>
      </c>
      <c r="Q47" s="22" t="str">
        <f t="shared" si="5"/>
        <v/>
      </c>
      <c r="R47" s="13"/>
      <c r="S47"/>
      <c r="T47"/>
      <c r="U47"/>
    </row>
    <row r="48" spans="1:21" ht="18" customHeight="1" x14ac:dyDescent="0.2">
      <c r="A48" s="26"/>
      <c r="B48" s="24" t="s">
        <v>23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22" t="str">
        <f t="shared" si="4"/>
        <v/>
      </c>
      <c r="Q48" s="22" t="str">
        <f t="shared" si="5"/>
        <v/>
      </c>
      <c r="R48" s="13"/>
      <c r="S48"/>
      <c r="T48"/>
      <c r="U48"/>
    </row>
    <row r="49" spans="1:21" ht="18" customHeight="1" x14ac:dyDescent="0.2">
      <c r="A49" s="26"/>
      <c r="B49" s="25" t="s">
        <v>24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88" t="str">
        <f t="shared" si="4"/>
        <v/>
      </c>
      <c r="Q49" s="98" t="str">
        <f t="shared" si="5"/>
        <v/>
      </c>
      <c r="R49" s="13"/>
      <c r="S49"/>
      <c r="T49"/>
      <c r="U49"/>
    </row>
    <row r="50" spans="1:21" ht="19" customHeight="1" x14ac:dyDescent="0.2">
      <c r="A50" s="26"/>
      <c r="B50" s="49" t="s">
        <v>45</v>
      </c>
      <c r="C50" s="186" t="s">
        <v>44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8"/>
      <c r="R50" s="13"/>
      <c r="S50" s="13"/>
      <c r="T50" s="13"/>
      <c r="U50" s="13"/>
    </row>
    <row r="51" spans="1:21" ht="19" customHeight="1" x14ac:dyDescent="0.2">
      <c r="A51" s="14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13"/>
      <c r="R51" s="13"/>
      <c r="S51" s="13"/>
      <c r="T51" s="13"/>
      <c r="U51" s="13"/>
    </row>
    <row r="52" spans="1:21" ht="19" customHeight="1" x14ac:dyDescent="0.2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9" customHeight="1" x14ac:dyDescent="0.2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9" customHeight="1" x14ac:dyDescent="0.2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9" customHeight="1" x14ac:dyDescent="0.2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9" customHeight="1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9" customHeight="1" x14ac:dyDescent="0.2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9" customHeight="1" x14ac:dyDescent="0.2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9" customHeight="1" x14ac:dyDescent="0.2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ht="19" customHeight="1" x14ac:dyDescent="0.2">
      <c r="A60" s="1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</sheetData>
  <sheetProtection algorithmName="SHA-512" hashValue="utdu4RbF7dLbq/bPkkkrYHk3YrLL08EW4I9WhwK0f8wCJYfgxFPMbrSeDccn+8WKlnfJoOfRurOyD6OFcYSINA==" saltValue="lyVmpNkMERyYcdGpnwwr3Q==" spinCount="100000" sheet="1" objects="1" scenarios="1"/>
  <mergeCells count="12">
    <mergeCell ref="B36:O36"/>
    <mergeCell ref="Q37:Q39"/>
    <mergeCell ref="C50:Q50"/>
    <mergeCell ref="B1:P1"/>
    <mergeCell ref="B35:P35"/>
    <mergeCell ref="B17:P17"/>
    <mergeCell ref="B19:O19"/>
    <mergeCell ref="C33:Q33"/>
    <mergeCell ref="B2:Q2"/>
    <mergeCell ref="Q3:Q5"/>
    <mergeCell ref="C16:Q16"/>
    <mergeCell ref="Q20:Q22"/>
  </mergeCells>
  <phoneticPr fontId="6" type="noConversion"/>
  <conditionalFormatting sqref="P6:P15">
    <cfRule type="cellIs" dxfId="58" priority="23" stopIfTrue="1" operator="equal">
      <formula>"1N&lt;4"</formula>
    </cfRule>
    <cfRule type="cellIs" dxfId="57" priority="24" stopIfTrue="1" operator="lessThan">
      <formula>4.5</formula>
    </cfRule>
  </conditionalFormatting>
  <conditionalFormatting sqref="Q6:Q15">
    <cfRule type="cellIs" dxfId="56" priority="17" stopIfTrue="1" operator="equal">
      <formula>"Um ou + níveis &lt; 4"</formula>
    </cfRule>
    <cfRule type="cellIs" dxfId="55" priority="18" stopIfTrue="1" operator="equal">
      <formula>"Média &lt; 4,5"</formula>
    </cfRule>
  </conditionalFormatting>
  <conditionalFormatting sqref="Q6:Q15">
    <cfRule type="containsText" dxfId="54" priority="16" operator="containsText" text="Atribuir Q.E.">
      <formula>NOT(ISERROR(SEARCH("Atribuir Q.E.",Q6)))</formula>
    </cfRule>
  </conditionalFormatting>
  <conditionalFormatting sqref="Q23:Q32">
    <cfRule type="cellIs" dxfId="53" priority="14" stopIfTrue="1" operator="equal">
      <formula>"Um ou + níveis &lt; 4"</formula>
    </cfRule>
    <cfRule type="cellIs" dxfId="52" priority="15" stopIfTrue="1" operator="equal">
      <formula>"Média &lt; 4,5"</formula>
    </cfRule>
  </conditionalFormatting>
  <conditionalFormatting sqref="Q23:Q32">
    <cfRule type="containsText" dxfId="51" priority="13" operator="containsText" text="Atribuir Q.E.">
      <formula>NOT(ISERROR(SEARCH("Atribuir Q.E.",Q23)))</formula>
    </cfRule>
  </conditionalFormatting>
  <conditionalFormatting sqref="P23:P32">
    <cfRule type="cellIs" dxfId="50" priority="11" stopIfTrue="1" operator="equal">
      <formula>"1N&lt;4"</formula>
    </cfRule>
    <cfRule type="cellIs" dxfId="49" priority="12" stopIfTrue="1" operator="lessThan">
      <formula>4.5</formula>
    </cfRule>
  </conditionalFormatting>
  <conditionalFormatting sqref="Q40:Q49">
    <cfRule type="cellIs" dxfId="48" priority="4" stopIfTrue="1" operator="equal">
      <formula>"Um ou + níveis &lt; 4"</formula>
    </cfRule>
    <cfRule type="cellIs" dxfId="47" priority="5" stopIfTrue="1" operator="equal">
      <formula>"Média &lt; 4,5"</formula>
    </cfRule>
  </conditionalFormatting>
  <conditionalFormatting sqref="Q40:Q49">
    <cfRule type="containsText" dxfId="46" priority="3" operator="containsText" text="Atribuir Q.E.">
      <formula>NOT(ISERROR(SEARCH("Atribuir Q.E.",Q40)))</formula>
    </cfRule>
  </conditionalFormatting>
  <conditionalFormatting sqref="P40:P49">
    <cfRule type="cellIs" dxfId="45" priority="1" stopIfTrue="1" operator="equal">
      <formula>"1N&lt;4"</formula>
    </cfRule>
    <cfRule type="cellIs" dxfId="44" priority="2" stopIfTrue="1" operator="lessThan">
      <formula>4.5</formula>
    </cfRule>
  </conditionalFormatting>
  <pageMargins left="0.75000000000000011" right="0.75000000000000011" top="1" bottom="1" header="0.5" footer="0.5"/>
  <pageSetup scale="88"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9"/>
  <sheetViews>
    <sheetView showGridLines="0" topLeftCell="B1" zoomScale="130" zoomScaleNormal="130" zoomScalePageLayoutView="126" workbookViewId="0">
      <selection activeCell="C23" sqref="C23:G23"/>
    </sheetView>
  </sheetViews>
  <sheetFormatPr baseColWidth="10" defaultColWidth="8.125" defaultRowHeight="15" customHeight="1" x14ac:dyDescent="0.2"/>
  <cols>
    <col min="1" max="1" width="8.375" style="1" customWidth="1"/>
    <col min="2" max="2" width="9.25" style="1" customWidth="1"/>
    <col min="3" max="9" width="6.625" style="1" customWidth="1"/>
    <col min="10" max="10" width="8" style="1" customWidth="1"/>
    <col min="11" max="11" width="13.25" style="1" customWidth="1"/>
    <col min="12" max="12" width="4.625" style="1" customWidth="1"/>
    <col min="13" max="15" width="5.125" style="1" customWidth="1"/>
    <col min="16" max="251" width="8.125" style="1" customWidth="1"/>
  </cols>
  <sheetData>
    <row r="1" spans="1:16" ht="26" customHeight="1" x14ac:dyDescent="0.3">
      <c r="A1" s="2"/>
      <c r="B1" s="189" t="s">
        <v>26</v>
      </c>
      <c r="C1" s="190"/>
      <c r="D1" s="190"/>
      <c r="E1" s="190"/>
      <c r="F1" s="190"/>
      <c r="G1" s="190"/>
      <c r="H1" s="190"/>
      <c r="I1" s="190"/>
      <c r="J1" s="191"/>
      <c r="K1" s="92"/>
      <c r="L1" s="3"/>
      <c r="M1" s="3"/>
      <c r="N1" s="3"/>
      <c r="O1" s="3"/>
    </row>
    <row r="2" spans="1:16" ht="23" customHeight="1" x14ac:dyDescent="0.3">
      <c r="A2" s="118"/>
      <c r="B2" s="206" t="s">
        <v>28</v>
      </c>
      <c r="C2" s="207"/>
      <c r="D2" s="207"/>
      <c r="E2" s="207"/>
      <c r="F2" s="207"/>
      <c r="G2" s="207"/>
      <c r="H2" s="207"/>
      <c r="I2" s="207"/>
      <c r="J2" s="207"/>
      <c r="K2" s="208"/>
      <c r="L2" s="119"/>
      <c r="M2" s="5"/>
      <c r="N2" s="5"/>
      <c r="O2" s="5"/>
    </row>
    <row r="3" spans="1:16" ht="19" customHeight="1" x14ac:dyDescent="0.25">
      <c r="A3" s="4"/>
      <c r="B3" s="93" t="s">
        <v>0</v>
      </c>
      <c r="C3" s="120" t="s">
        <v>30</v>
      </c>
      <c r="D3" s="120" t="s">
        <v>31</v>
      </c>
      <c r="E3" s="120" t="s">
        <v>32</v>
      </c>
      <c r="F3" s="120" t="s">
        <v>33</v>
      </c>
      <c r="G3" s="120" t="s">
        <v>9</v>
      </c>
      <c r="H3" s="120" t="s">
        <v>34</v>
      </c>
      <c r="I3" s="120" t="s">
        <v>35</v>
      </c>
      <c r="J3" s="121"/>
      <c r="K3" s="205" t="s">
        <v>61</v>
      </c>
      <c r="L3" s="5"/>
      <c r="M3" s="5"/>
      <c r="N3" s="5"/>
      <c r="O3" s="5"/>
    </row>
    <row r="4" spans="1:16" ht="17" customHeight="1" x14ac:dyDescent="0.25">
      <c r="A4" s="4"/>
      <c r="B4" s="9" t="s">
        <v>7</v>
      </c>
      <c r="C4" s="79">
        <v>5</v>
      </c>
      <c r="D4" s="79">
        <v>4</v>
      </c>
      <c r="E4" s="79">
        <v>4</v>
      </c>
      <c r="F4" s="79">
        <v>4</v>
      </c>
      <c r="G4" s="79">
        <v>6</v>
      </c>
      <c r="H4" s="79">
        <v>7</v>
      </c>
      <c r="I4" s="79">
        <v>7</v>
      </c>
      <c r="J4" s="10">
        <f>SUM(C4:I4)</f>
        <v>37</v>
      </c>
      <c r="K4" s="184"/>
      <c r="L4" s="5"/>
      <c r="M4" s="5"/>
      <c r="N4" s="5"/>
      <c r="O4" s="5"/>
      <c r="P4" s="1">
        <f>COUNTIF(C6:I6,"&lt;15,5")</f>
        <v>0</v>
      </c>
    </row>
    <row r="5" spans="1:16" ht="19" customHeight="1" x14ac:dyDescent="0.2">
      <c r="A5" s="11"/>
      <c r="B5" s="28" t="s">
        <v>8</v>
      </c>
      <c r="C5" s="80" t="s">
        <v>30</v>
      </c>
      <c r="D5" s="80" t="s">
        <v>31</v>
      </c>
      <c r="E5" s="80" t="s">
        <v>32</v>
      </c>
      <c r="F5" s="80" t="s">
        <v>33</v>
      </c>
      <c r="G5" s="80" t="s">
        <v>9</v>
      </c>
      <c r="H5" s="80" t="s">
        <v>34</v>
      </c>
      <c r="I5" s="80" t="s">
        <v>35</v>
      </c>
      <c r="J5" s="29" t="s">
        <v>14</v>
      </c>
      <c r="K5" s="185"/>
      <c r="L5" s="13"/>
      <c r="M5" s="13"/>
      <c r="N5" s="13"/>
      <c r="O5" s="13"/>
    </row>
    <row r="6" spans="1:16" ht="18" customHeight="1" x14ac:dyDescent="0.2">
      <c r="A6" s="11"/>
      <c r="B6" s="23" t="s">
        <v>15</v>
      </c>
      <c r="C6" s="17"/>
      <c r="D6" s="17"/>
      <c r="E6" s="17"/>
      <c r="F6" s="17"/>
      <c r="G6" s="17"/>
      <c r="H6" s="17"/>
      <c r="I6" s="17"/>
      <c r="J6" s="21" t="str">
        <f>IF(COUNTBLANK(C6:I6)&gt;0,"",IF(COUNTIF(C6:I6,"&lt;15,5")&gt;1,"2Cl=&lt;15",(C$4*C6+D$4*D6+E$4*E6+F$4*F6+G$4*G6+H$4*H6+I$4*I6)/J$4))</f>
        <v/>
      </c>
      <c r="K6" s="99" t="str">
        <f>IF(COUNTBLANK(C6:I6)&gt;0,"",IF(COUNTIF(C6:I6,"&lt;15,5")&gt;1,"Mais que 1 clas.=&lt;15",IF((C$4*C6+D$4*D6+E$4*E6+F$4*F6+G$4*G6+H$4*H6+I$4*I6)/J$4&lt;16.5,"Média &lt; 16,50","Atribuir Q.E.")))</f>
        <v/>
      </c>
      <c r="L6" s="13"/>
      <c r="M6" s="13"/>
      <c r="N6" s="13"/>
      <c r="O6" s="13"/>
    </row>
    <row r="7" spans="1:16" ht="18" customHeight="1" x14ac:dyDescent="0.2">
      <c r="A7" s="11"/>
      <c r="B7" s="24" t="s">
        <v>16</v>
      </c>
      <c r="C7" s="17"/>
      <c r="D7" s="17"/>
      <c r="E7" s="17"/>
      <c r="F7" s="17"/>
      <c r="G7" s="17"/>
      <c r="H7" s="17"/>
      <c r="I7" s="17"/>
      <c r="J7" s="22" t="str">
        <f t="shared" ref="J7:J8" si="0">IF(COUNTBLANK(C7:I7)&gt;0,"",IF(COUNTIF(C7:I7,"&lt;15,5")&gt;1,"2Cl=&lt;15",(C$4*C7+D$4*D7+E$4*E7+F$4*F7+G$4*G7+H$4*H7+I$4*I7)/J$4))</f>
        <v/>
      </c>
      <c r="K7" s="22" t="str">
        <f t="shared" ref="K7:K8" si="1">IF(COUNTBLANK(C7:I7)&gt;0,"",IF(COUNTIF(C7:I7,"&lt;15,5")&gt;1,"Mais que 1 clas.=&lt;15",IF((C$4*C7+D$4*D7+E$4*E7+F$4*F7+G$4*G7+H$4*H7+I$4*I7)/J$4&lt;16.5,"Média &lt; 16,50","Atribuir Q.E.")))</f>
        <v/>
      </c>
      <c r="L7" s="13"/>
      <c r="M7" s="13"/>
      <c r="N7" s="13"/>
      <c r="O7" s="13"/>
    </row>
    <row r="8" spans="1:16" ht="18" customHeight="1" x14ac:dyDescent="0.2">
      <c r="A8" s="11"/>
      <c r="B8" s="24" t="s">
        <v>17</v>
      </c>
      <c r="C8" s="110"/>
      <c r="D8" s="111"/>
      <c r="E8" s="111"/>
      <c r="F8" s="111"/>
      <c r="G8" s="111"/>
      <c r="H8" s="111"/>
      <c r="I8" s="111"/>
      <c r="J8" s="22" t="str">
        <f t="shared" si="0"/>
        <v/>
      </c>
      <c r="K8" s="22" t="str">
        <f t="shared" si="1"/>
        <v/>
      </c>
      <c r="L8" s="13"/>
      <c r="M8" s="13"/>
      <c r="N8" s="13"/>
      <c r="O8" s="13"/>
    </row>
    <row r="9" spans="1:16" ht="18" customHeight="1" x14ac:dyDescent="0.2">
      <c r="A9" s="11"/>
      <c r="B9" s="24" t="s">
        <v>18</v>
      </c>
      <c r="C9" s="19"/>
      <c r="D9" s="19"/>
      <c r="E9" s="19"/>
      <c r="F9" s="19"/>
      <c r="G9" s="19"/>
      <c r="H9" s="19"/>
      <c r="I9" s="19"/>
      <c r="J9" s="22" t="str">
        <f t="shared" ref="J9:J15" si="2">IF(COUNTBLANK(C9:I9)&gt;0,"",IF(COUNTIF(C9:I9,"&lt;15,5")&gt;1,"2Cl=&lt;15",(C$4*C9+D$4*D9+E$4*E9+F$4*F9+G$4*G9+H$4*H9+I$4*I9)/J$4))</f>
        <v/>
      </c>
      <c r="K9" s="22" t="str">
        <f t="shared" ref="K9:K15" si="3">IF(COUNTBLANK(C9:I9)&gt;0,"",IF(COUNTIF(C9:I9,"&lt;15,5")&gt;1,"Mais que 1 clas.=&lt;15",IF((C$4*C9+D$4*D9+E$4*E9+F$4*F9+G$4*G9+H$4*H9+I$4*I9)/J$4&lt;16.5,"Média &lt; 16,50","Atribuir Q.E.")))</f>
        <v/>
      </c>
      <c r="L9" s="13"/>
      <c r="M9" s="13"/>
      <c r="N9" s="13"/>
      <c r="O9" s="13"/>
    </row>
    <row r="10" spans="1:16" ht="18" customHeight="1" x14ac:dyDescent="0.2">
      <c r="A10" s="11"/>
      <c r="B10" s="24" t="s">
        <v>19</v>
      </c>
      <c r="C10" s="19"/>
      <c r="D10" s="19"/>
      <c r="E10" s="19"/>
      <c r="F10" s="19"/>
      <c r="G10" s="19"/>
      <c r="H10" s="19"/>
      <c r="I10" s="19"/>
      <c r="J10" s="22" t="str">
        <f t="shared" si="2"/>
        <v/>
      </c>
      <c r="K10" s="22" t="str">
        <f t="shared" si="3"/>
        <v/>
      </c>
      <c r="L10" s="13"/>
      <c r="M10" s="13"/>
      <c r="N10" s="13"/>
      <c r="O10" s="13"/>
    </row>
    <row r="11" spans="1:16" ht="18" customHeight="1" x14ac:dyDescent="0.2">
      <c r="A11" s="11"/>
      <c r="B11" s="24" t="s">
        <v>20</v>
      </c>
      <c r="C11" s="19"/>
      <c r="D11" s="19"/>
      <c r="E11" s="19"/>
      <c r="F11" s="19"/>
      <c r="G11" s="19"/>
      <c r="H11" s="19"/>
      <c r="I11" s="19"/>
      <c r="J11" s="22" t="str">
        <f t="shared" si="2"/>
        <v/>
      </c>
      <c r="K11" s="22" t="str">
        <f t="shared" si="3"/>
        <v/>
      </c>
      <c r="L11" s="13"/>
      <c r="M11" s="13"/>
      <c r="N11" s="13"/>
      <c r="O11" s="13"/>
    </row>
    <row r="12" spans="1:16" ht="18" customHeight="1" x14ac:dyDescent="0.2">
      <c r="A12" s="11"/>
      <c r="B12" s="24" t="s">
        <v>21</v>
      </c>
      <c r="C12" s="19"/>
      <c r="D12" s="19"/>
      <c r="E12" s="19"/>
      <c r="F12" s="19"/>
      <c r="G12" s="19"/>
      <c r="H12" s="19"/>
      <c r="I12" s="19"/>
      <c r="J12" s="22" t="str">
        <f t="shared" si="2"/>
        <v/>
      </c>
      <c r="K12" s="22" t="str">
        <f t="shared" si="3"/>
        <v/>
      </c>
      <c r="L12" s="13"/>
      <c r="M12" s="13"/>
      <c r="N12" s="13"/>
      <c r="O12" s="13"/>
    </row>
    <row r="13" spans="1:16" ht="18" customHeight="1" x14ac:dyDescent="0.2">
      <c r="A13" s="11"/>
      <c r="B13" s="24" t="s">
        <v>22</v>
      </c>
      <c r="C13" s="19"/>
      <c r="D13" s="19"/>
      <c r="E13" s="19"/>
      <c r="F13" s="19" t="s">
        <v>47</v>
      </c>
      <c r="G13" s="19"/>
      <c r="H13" s="19"/>
      <c r="I13" s="19"/>
      <c r="J13" s="22" t="str">
        <f t="shared" si="2"/>
        <v/>
      </c>
      <c r="K13" s="22" t="str">
        <f t="shared" si="3"/>
        <v/>
      </c>
      <c r="L13" s="13"/>
      <c r="M13" s="13"/>
      <c r="N13" s="13"/>
      <c r="O13" s="13"/>
    </row>
    <row r="14" spans="1:16" ht="18" customHeight="1" x14ac:dyDescent="0.2">
      <c r="A14" s="11"/>
      <c r="B14" s="24" t="s">
        <v>23</v>
      </c>
      <c r="C14" s="17"/>
      <c r="D14" s="17"/>
      <c r="E14" s="17"/>
      <c r="F14" s="17"/>
      <c r="G14" s="17"/>
      <c r="H14" s="17"/>
      <c r="I14" s="17"/>
      <c r="J14" s="22" t="str">
        <f t="shared" si="2"/>
        <v/>
      </c>
      <c r="K14" s="22" t="str">
        <f t="shared" si="3"/>
        <v/>
      </c>
      <c r="L14" s="13"/>
      <c r="M14" s="13"/>
      <c r="N14" s="13"/>
      <c r="O14" s="13"/>
    </row>
    <row r="15" spans="1:16" ht="18" customHeight="1" x14ac:dyDescent="0.2">
      <c r="A15" s="11"/>
      <c r="B15" s="25" t="s">
        <v>24</v>
      </c>
      <c r="C15" s="86"/>
      <c r="D15" s="86"/>
      <c r="E15" s="86"/>
      <c r="F15" s="86"/>
      <c r="G15" s="86"/>
      <c r="H15" s="86"/>
      <c r="I15" s="86"/>
      <c r="J15" s="22" t="str">
        <f t="shared" si="2"/>
        <v/>
      </c>
      <c r="K15" s="22" t="str">
        <f t="shared" si="3"/>
        <v/>
      </c>
      <c r="L15" s="13"/>
      <c r="M15" s="13"/>
      <c r="N15" s="13"/>
      <c r="O15" s="13"/>
    </row>
    <row r="16" spans="1:16" ht="20" customHeight="1" x14ac:dyDescent="0.2">
      <c r="A16" s="11"/>
      <c r="B16" s="48" t="s">
        <v>38</v>
      </c>
      <c r="C16" s="186" t="s">
        <v>62</v>
      </c>
      <c r="D16" s="187"/>
      <c r="E16" s="187"/>
      <c r="F16" s="187"/>
      <c r="G16" s="187"/>
      <c r="H16" s="187"/>
      <c r="I16" s="187"/>
      <c r="J16" s="187"/>
      <c r="K16" s="188"/>
      <c r="L16" s="27"/>
      <c r="M16" s="13"/>
      <c r="N16" s="13"/>
      <c r="O16" s="13"/>
    </row>
    <row r="17" spans="1:15" ht="20" customHeight="1" x14ac:dyDescent="0.2">
      <c r="A17" s="13"/>
      <c r="E17" s="37"/>
      <c r="N17" s="13"/>
      <c r="O17" s="13"/>
    </row>
    <row r="18" spans="1:15" ht="10" customHeight="1" x14ac:dyDescent="0.2">
      <c r="A18" s="26"/>
      <c r="B18" s="204"/>
      <c r="C18" s="204"/>
      <c r="D18" s="204"/>
      <c r="E18" s="204"/>
      <c r="F18" s="204"/>
      <c r="G18" s="204"/>
      <c r="H18" s="204"/>
      <c r="I18" s="204"/>
      <c r="J18" s="204"/>
      <c r="K18" s="27"/>
      <c r="L18" s="13"/>
      <c r="M18" s="13"/>
      <c r="N18" s="13"/>
      <c r="O18" s="13"/>
    </row>
    <row r="19" spans="1:15" ht="23" customHeight="1" x14ac:dyDescent="0.3">
      <c r="A19" s="11"/>
      <c r="B19" s="209" t="s">
        <v>29</v>
      </c>
      <c r="C19" s="210"/>
      <c r="D19" s="210"/>
      <c r="E19" s="210"/>
      <c r="F19" s="210"/>
      <c r="G19" s="210"/>
      <c r="H19" s="210"/>
      <c r="I19" s="210"/>
      <c r="J19" s="210"/>
      <c r="K19" s="211"/>
      <c r="L19" s="13"/>
      <c r="M19" s="13"/>
      <c r="N19" s="13"/>
      <c r="O19" s="13"/>
    </row>
    <row r="20" spans="1:15" ht="20" customHeight="1" x14ac:dyDescent="0.25">
      <c r="A20" s="11"/>
      <c r="B20" s="6" t="s">
        <v>0</v>
      </c>
      <c r="C20" s="79" t="s">
        <v>30</v>
      </c>
      <c r="D20" s="79" t="s">
        <v>33</v>
      </c>
      <c r="E20" s="79" t="s">
        <v>9</v>
      </c>
      <c r="F20" s="79" t="s">
        <v>36</v>
      </c>
      <c r="G20" s="79" t="s">
        <v>37</v>
      </c>
      <c r="H20" s="30"/>
      <c r="I20" s="30"/>
      <c r="J20" s="8"/>
      <c r="K20" s="183" t="s">
        <v>61</v>
      </c>
      <c r="L20" s="13"/>
      <c r="M20" s="13"/>
      <c r="N20" s="13"/>
      <c r="O20" s="13"/>
    </row>
    <row r="21" spans="1:15" ht="19" customHeight="1" x14ac:dyDescent="0.2">
      <c r="A21" s="11"/>
      <c r="B21" s="9" t="s">
        <v>7</v>
      </c>
      <c r="C21" s="79">
        <v>6</v>
      </c>
      <c r="D21" s="79">
        <v>4</v>
      </c>
      <c r="E21" s="79">
        <v>7</v>
      </c>
      <c r="F21" s="79">
        <v>4</v>
      </c>
      <c r="G21" s="79">
        <v>4</v>
      </c>
      <c r="H21" s="30"/>
      <c r="I21" s="30"/>
      <c r="J21" s="10">
        <f>SUM(C21:G21)</f>
        <v>25</v>
      </c>
      <c r="K21" s="184"/>
      <c r="L21" s="13"/>
      <c r="M21" s="13"/>
      <c r="N21" s="13"/>
      <c r="O21" s="13"/>
    </row>
    <row r="22" spans="1:15" ht="19" customHeight="1" x14ac:dyDescent="0.2">
      <c r="A22" s="11"/>
      <c r="B22" s="7" t="s">
        <v>8</v>
      </c>
      <c r="C22" s="81" t="s">
        <v>30</v>
      </c>
      <c r="D22" s="81" t="s">
        <v>33</v>
      </c>
      <c r="E22" s="81" t="s">
        <v>9</v>
      </c>
      <c r="F22" s="81" t="s">
        <v>36</v>
      </c>
      <c r="G22" s="81" t="s">
        <v>37</v>
      </c>
      <c r="H22" s="31"/>
      <c r="I22" s="31"/>
      <c r="J22" s="12" t="s">
        <v>14</v>
      </c>
      <c r="K22" s="185"/>
      <c r="L22" s="13"/>
      <c r="M22" s="13"/>
      <c r="N22" s="13"/>
      <c r="O22" s="13"/>
    </row>
    <row r="23" spans="1:15" ht="18" customHeight="1" x14ac:dyDescent="0.2">
      <c r="A23" s="11"/>
      <c r="B23" s="23" t="s">
        <v>15</v>
      </c>
      <c r="C23" s="17"/>
      <c r="D23" s="17"/>
      <c r="E23" s="17"/>
      <c r="F23" s="17"/>
      <c r="G23" s="17"/>
      <c r="H23" s="58"/>
      <c r="I23" s="32"/>
      <c r="J23" s="21" t="str">
        <f>IF(COUNTBLANK(C23:G23)&gt;0,"",IF(COUNTIF(C23:G23,"&lt;15,5")&gt;1,"2Cl=&lt;15",(C$21*C23+D$21*D23+E$21*E23+F$21*F23+G$21*G23)/J$21))</f>
        <v/>
      </c>
      <c r="K23" s="99" t="str">
        <f>IF(COUNTBLANK(C23:G23)&gt;0,"",IF(COUNTIF(C23:G23,"&lt;15,5")&gt;1,"Mais que 1 clas.=&lt;15",IF((C$21*C23+D$21*D23+E$21*E23+F$21*F23+G$21*G23)/J$21&lt;16.5,"Média &lt; 16,50","Atribuir Q.E.")))</f>
        <v/>
      </c>
      <c r="L23" s="27"/>
      <c r="M23" s="13"/>
      <c r="N23" s="13"/>
      <c r="O23" s="13"/>
    </row>
    <row r="24" spans="1:15" ht="18" customHeight="1" x14ac:dyDescent="0.2">
      <c r="A24" s="11"/>
      <c r="B24" s="24" t="s">
        <v>16</v>
      </c>
      <c r="C24" s="17"/>
      <c r="D24" s="17"/>
      <c r="E24" s="17"/>
      <c r="F24" s="17"/>
      <c r="G24" s="17"/>
      <c r="H24" s="59"/>
      <c r="I24" s="33"/>
      <c r="J24" s="22" t="str">
        <f t="shared" ref="J24:J32" si="4">IF(COUNTBLANK(C24:G24)&gt;0,"",IF(COUNTIF(C24:G24,"&lt;15,5")&gt;1,"2Cl=&lt;15",(C$21*C24+D$21*D24+E$21*E24+F$21*F24+G$21*G24)/J$21))</f>
        <v/>
      </c>
      <c r="K24" s="22" t="str">
        <f t="shared" ref="K24:K32" si="5">IF(COUNTBLANK(C24:G24)&gt;0,"",IF(COUNTIF(C24:G24,"&lt;15,5")&gt;1,"Mais que 1 clas.=&lt;15",IF((C$21*C24+D$21*D24+E$21*E24+F$21*F24+G$21*G24)/J$21&lt;16.5,"Média &lt; 16,50","Atribuir Q.E.")))</f>
        <v/>
      </c>
      <c r="L24" s="27"/>
      <c r="M24" s="13"/>
      <c r="N24" s="13"/>
      <c r="O24" s="13"/>
    </row>
    <row r="25" spans="1:15" ht="18" customHeight="1" x14ac:dyDescent="0.2">
      <c r="A25" s="11"/>
      <c r="B25" s="24" t="s">
        <v>17</v>
      </c>
      <c r="C25" s="17"/>
      <c r="D25" s="17"/>
      <c r="E25" s="17"/>
      <c r="F25" s="17"/>
      <c r="G25" s="17"/>
      <c r="H25" s="59"/>
      <c r="I25" s="33"/>
      <c r="J25" s="22" t="str">
        <f t="shared" si="4"/>
        <v/>
      </c>
      <c r="K25" s="22" t="str">
        <f t="shared" si="5"/>
        <v/>
      </c>
      <c r="L25" s="27"/>
    </row>
    <row r="26" spans="1:15" ht="18" customHeight="1" x14ac:dyDescent="0.2">
      <c r="A26" s="11"/>
      <c r="B26" s="24" t="s">
        <v>18</v>
      </c>
      <c r="C26" s="17"/>
      <c r="D26" s="17"/>
      <c r="E26" s="17"/>
      <c r="F26" s="17"/>
      <c r="G26" s="17"/>
      <c r="H26" s="59"/>
      <c r="I26" s="33"/>
      <c r="J26" s="22" t="str">
        <f t="shared" si="4"/>
        <v/>
      </c>
      <c r="K26" s="22" t="str">
        <f t="shared" si="5"/>
        <v/>
      </c>
      <c r="L26" s="27"/>
    </row>
    <row r="27" spans="1:15" ht="18" customHeight="1" x14ac:dyDescent="0.2">
      <c r="A27" s="11"/>
      <c r="B27" s="24" t="s">
        <v>19</v>
      </c>
      <c r="C27" s="19"/>
      <c r="D27" s="19"/>
      <c r="E27" s="19"/>
      <c r="F27" s="19"/>
      <c r="G27" s="57"/>
      <c r="H27" s="59"/>
      <c r="I27" s="33"/>
      <c r="J27" s="22" t="str">
        <f t="shared" si="4"/>
        <v/>
      </c>
      <c r="K27" s="22" t="str">
        <f t="shared" si="5"/>
        <v/>
      </c>
      <c r="L27" s="27"/>
    </row>
    <row r="28" spans="1:15" ht="18" customHeight="1" x14ac:dyDescent="0.2">
      <c r="A28" s="11"/>
      <c r="B28" s="24" t="s">
        <v>20</v>
      </c>
      <c r="C28" s="19"/>
      <c r="D28" s="19"/>
      <c r="E28" s="19"/>
      <c r="F28" s="19"/>
      <c r="G28" s="57"/>
      <c r="H28" s="59"/>
      <c r="I28" s="33"/>
      <c r="J28" s="22" t="str">
        <f t="shared" si="4"/>
        <v/>
      </c>
      <c r="K28" s="22" t="str">
        <f t="shared" si="5"/>
        <v/>
      </c>
      <c r="L28" s="27"/>
    </row>
    <row r="29" spans="1:15" ht="18" customHeight="1" x14ac:dyDescent="0.2">
      <c r="A29" s="11"/>
      <c r="B29" s="24" t="s">
        <v>21</v>
      </c>
      <c r="C29" s="19"/>
      <c r="D29" s="19"/>
      <c r="E29" s="19"/>
      <c r="F29" s="19"/>
      <c r="G29" s="57"/>
      <c r="H29" s="59"/>
      <c r="I29" s="33"/>
      <c r="J29" s="22" t="str">
        <f t="shared" si="4"/>
        <v/>
      </c>
      <c r="K29" s="22" t="str">
        <f t="shared" si="5"/>
        <v/>
      </c>
      <c r="L29" s="27"/>
    </row>
    <row r="30" spans="1:15" ht="18" customHeight="1" x14ac:dyDescent="0.2">
      <c r="A30" s="11"/>
      <c r="B30" s="24" t="s">
        <v>22</v>
      </c>
      <c r="C30" s="112"/>
      <c r="D30" s="112"/>
      <c r="E30" s="112"/>
      <c r="F30" s="112"/>
      <c r="G30" s="113"/>
      <c r="H30" s="59"/>
      <c r="I30" s="33"/>
      <c r="J30" s="22" t="str">
        <f t="shared" si="4"/>
        <v/>
      </c>
      <c r="K30" s="22" t="str">
        <f t="shared" si="5"/>
        <v/>
      </c>
      <c r="L30" s="27"/>
    </row>
    <row r="31" spans="1:15" ht="18" customHeight="1" x14ac:dyDescent="0.2">
      <c r="A31" s="11"/>
      <c r="B31" s="24" t="s">
        <v>23</v>
      </c>
      <c r="C31" s="114"/>
      <c r="D31" s="114"/>
      <c r="E31" s="114"/>
      <c r="F31" s="114"/>
      <c r="G31" s="115"/>
      <c r="H31" s="59"/>
      <c r="I31" s="33"/>
      <c r="J31" s="22" t="str">
        <f t="shared" si="4"/>
        <v/>
      </c>
      <c r="K31" s="22" t="str">
        <f t="shared" si="5"/>
        <v/>
      </c>
      <c r="L31" s="27"/>
    </row>
    <row r="32" spans="1:15" ht="18" customHeight="1" x14ac:dyDescent="0.2">
      <c r="A32" s="11"/>
      <c r="B32" s="25" t="s">
        <v>24</v>
      </c>
      <c r="C32" s="116"/>
      <c r="D32" s="116"/>
      <c r="E32" s="116"/>
      <c r="F32" s="116"/>
      <c r="G32" s="117"/>
      <c r="H32" s="108"/>
      <c r="I32" s="109"/>
      <c r="J32" s="98" t="str">
        <f t="shared" si="4"/>
        <v/>
      </c>
      <c r="K32" s="98" t="str">
        <f t="shared" si="5"/>
        <v/>
      </c>
      <c r="L32" s="27"/>
    </row>
    <row r="33" spans="1:256" ht="19" customHeight="1" x14ac:dyDescent="0.2">
      <c r="A33" s="11"/>
      <c r="B33" s="48" t="s">
        <v>38</v>
      </c>
      <c r="C33" s="187" t="s">
        <v>62</v>
      </c>
      <c r="D33" s="187"/>
      <c r="E33" s="187"/>
      <c r="F33" s="187"/>
      <c r="G33" s="187"/>
      <c r="H33" s="187"/>
      <c r="I33" s="187"/>
      <c r="J33" s="187"/>
      <c r="K33" s="188"/>
      <c r="L33" s="27"/>
    </row>
    <row r="34" spans="1:256" s="1" customFormat="1" ht="10" customHeight="1" x14ac:dyDescent="0.2">
      <c r="A34" s="34"/>
      <c r="B34" s="192"/>
      <c r="C34" s="193"/>
      <c r="D34" s="193"/>
      <c r="E34" s="193"/>
      <c r="F34" s="193"/>
      <c r="G34" s="193"/>
      <c r="H34" s="193"/>
      <c r="I34" s="193"/>
      <c r="J34" s="193"/>
      <c r="K34" s="91"/>
      <c r="L34" s="35"/>
      <c r="M34" s="35"/>
      <c r="N34" s="35"/>
      <c r="O34" s="35"/>
      <c r="IR34"/>
      <c r="IS34"/>
      <c r="IT34"/>
      <c r="IU34"/>
      <c r="IV34"/>
    </row>
    <row r="35" spans="1:256" s="39" customFormat="1" ht="23" customHeight="1" x14ac:dyDescent="0.3">
      <c r="A35" s="38"/>
      <c r="B35" s="200"/>
      <c r="C35" s="201"/>
      <c r="D35" s="201"/>
      <c r="E35" s="201"/>
      <c r="F35" s="201"/>
      <c r="G35" s="201"/>
      <c r="H35" s="201"/>
      <c r="I35" s="201"/>
      <c r="J35" s="201"/>
      <c r="K35" s="38"/>
      <c r="L35" s="38"/>
      <c r="M35" s="38"/>
      <c r="N35" s="38"/>
      <c r="O35" s="38"/>
      <c r="IR35" s="40"/>
      <c r="IS35" s="40"/>
      <c r="IT35" s="40"/>
      <c r="IU35" s="40"/>
      <c r="IV35" s="40"/>
    </row>
    <row r="36" spans="1:256" s="39" customFormat="1" ht="20" customHeight="1" x14ac:dyDescent="0.25">
      <c r="A36" s="38"/>
      <c r="B36" s="41"/>
      <c r="C36" s="42"/>
      <c r="D36" s="42"/>
      <c r="E36" s="42"/>
      <c r="F36" s="42"/>
      <c r="G36" s="42"/>
      <c r="H36" s="42"/>
      <c r="I36" s="42"/>
      <c r="J36" s="43"/>
      <c r="K36" s="38"/>
      <c r="L36" s="38"/>
      <c r="M36" s="38"/>
      <c r="N36" s="38"/>
      <c r="O36" s="38"/>
      <c r="IR36" s="40"/>
      <c r="IS36" s="40"/>
      <c r="IT36" s="40"/>
      <c r="IU36" s="40"/>
      <c r="IV36" s="40"/>
    </row>
    <row r="37" spans="1:256" s="39" customFormat="1" ht="19" customHeight="1" x14ac:dyDescent="0.2">
      <c r="A37" s="38"/>
      <c r="B37" s="42"/>
      <c r="C37" s="42"/>
      <c r="D37" s="42"/>
      <c r="E37" s="42"/>
      <c r="F37" s="42"/>
      <c r="G37" s="42"/>
      <c r="H37" s="42"/>
      <c r="I37" s="42"/>
      <c r="J37" s="42"/>
      <c r="K37" s="38"/>
      <c r="L37" s="38"/>
      <c r="M37" s="38"/>
      <c r="N37" s="38"/>
      <c r="O37" s="38"/>
      <c r="IR37" s="40"/>
      <c r="IS37" s="40"/>
      <c r="IT37" s="40"/>
      <c r="IU37" s="40"/>
      <c r="IV37" s="40"/>
    </row>
    <row r="38" spans="1:256" s="39" customFormat="1" ht="19" customHeight="1" x14ac:dyDescent="0.2">
      <c r="A38" s="38"/>
      <c r="B38" s="42"/>
      <c r="C38" s="44"/>
      <c r="D38" s="44"/>
      <c r="E38" s="44"/>
      <c r="F38" s="44"/>
      <c r="G38" s="44"/>
      <c r="H38" s="44"/>
      <c r="I38" s="44"/>
      <c r="J38" s="44"/>
      <c r="K38" s="38"/>
      <c r="L38" s="38"/>
      <c r="M38" s="38"/>
      <c r="N38" s="38"/>
      <c r="O38" s="38"/>
      <c r="IR38" s="40"/>
      <c r="IS38" s="40"/>
      <c r="IT38" s="40"/>
      <c r="IU38" s="40"/>
      <c r="IV38" s="40"/>
    </row>
    <row r="39" spans="1:256" s="39" customFormat="1" ht="18" customHeight="1" x14ac:dyDescent="0.2">
      <c r="A39" s="38"/>
      <c r="B39" s="45"/>
      <c r="C39" s="45"/>
      <c r="D39" s="45"/>
      <c r="E39" s="45"/>
      <c r="F39" s="45"/>
      <c r="G39" s="45"/>
      <c r="H39" s="45"/>
      <c r="I39" s="45"/>
      <c r="J39" s="46"/>
      <c r="K39" s="38"/>
      <c r="L39" s="38"/>
      <c r="M39" s="38"/>
      <c r="N39" s="38"/>
      <c r="O39" s="38"/>
      <c r="IR39" s="40"/>
      <c r="IS39" s="40"/>
      <c r="IT39" s="40"/>
      <c r="IU39" s="40"/>
      <c r="IV39" s="40"/>
    </row>
    <row r="40" spans="1:256" s="39" customFormat="1" ht="18" customHeight="1" x14ac:dyDescent="0.2">
      <c r="A40" s="38"/>
      <c r="B40" s="45"/>
      <c r="C40" s="47"/>
      <c r="D40" s="47"/>
      <c r="E40" s="47"/>
      <c r="F40" s="47"/>
      <c r="G40" s="47"/>
      <c r="H40" s="47"/>
      <c r="I40" s="47"/>
      <c r="J40" s="46"/>
      <c r="K40" s="38"/>
      <c r="L40" s="38"/>
      <c r="M40" s="38"/>
      <c r="N40" s="38"/>
      <c r="O40" s="38"/>
      <c r="IR40" s="40"/>
      <c r="IS40" s="40"/>
      <c r="IT40" s="40"/>
      <c r="IU40" s="40"/>
      <c r="IV40" s="40"/>
    </row>
    <row r="41" spans="1:256" s="39" customFormat="1" ht="18" customHeight="1" x14ac:dyDescent="0.2">
      <c r="A41" s="38"/>
      <c r="B41" s="45"/>
      <c r="C41" s="47"/>
      <c r="D41" s="47"/>
      <c r="E41" s="47"/>
      <c r="F41" s="47"/>
      <c r="G41" s="47"/>
      <c r="H41" s="47"/>
      <c r="I41" s="47"/>
      <c r="J41" s="46"/>
      <c r="K41" s="38"/>
      <c r="L41" s="38"/>
      <c r="M41" s="38"/>
      <c r="N41" s="38"/>
      <c r="O41" s="38"/>
      <c r="IR41" s="40"/>
      <c r="IS41" s="40"/>
      <c r="IT41" s="40"/>
      <c r="IU41" s="40"/>
      <c r="IV41" s="40"/>
    </row>
    <row r="42" spans="1:256" s="39" customFormat="1" ht="18" customHeight="1" x14ac:dyDescent="0.2">
      <c r="A42" s="38"/>
      <c r="B42" s="45"/>
      <c r="C42" s="47"/>
      <c r="D42" s="47"/>
      <c r="E42" s="47"/>
      <c r="F42" s="47"/>
      <c r="G42" s="47"/>
      <c r="H42" s="47"/>
      <c r="I42" s="47"/>
      <c r="J42" s="46"/>
      <c r="K42" s="38"/>
      <c r="L42" s="38"/>
      <c r="M42" s="38"/>
      <c r="N42" s="38"/>
      <c r="O42" s="38"/>
      <c r="IR42" s="40"/>
      <c r="IS42" s="40"/>
      <c r="IT42" s="40"/>
      <c r="IU42" s="40"/>
      <c r="IV42" s="40"/>
    </row>
    <row r="43" spans="1:256" s="39" customFormat="1" ht="18" customHeight="1" x14ac:dyDescent="0.2">
      <c r="A43" s="38"/>
      <c r="B43" s="45"/>
      <c r="C43" s="47"/>
      <c r="D43" s="47"/>
      <c r="E43" s="47"/>
      <c r="F43" s="47"/>
      <c r="G43" s="47"/>
      <c r="H43" s="47"/>
      <c r="I43" s="47"/>
      <c r="J43" s="46"/>
      <c r="K43" s="38"/>
      <c r="L43" s="38"/>
      <c r="M43" s="38"/>
      <c r="N43" s="38"/>
      <c r="O43" s="38"/>
      <c r="IR43" s="40"/>
      <c r="IS43" s="40"/>
      <c r="IT43" s="40"/>
      <c r="IU43" s="40"/>
      <c r="IV43" s="40"/>
    </row>
    <row r="44" spans="1:256" s="39" customFormat="1" ht="18" customHeight="1" x14ac:dyDescent="0.2">
      <c r="A44" s="38"/>
      <c r="B44" s="45"/>
      <c r="C44" s="47"/>
      <c r="D44" s="47"/>
      <c r="E44" s="47"/>
      <c r="F44" s="47"/>
      <c r="G44" s="47"/>
      <c r="H44" s="47"/>
      <c r="I44" s="47"/>
      <c r="J44" s="46"/>
      <c r="K44" s="38"/>
      <c r="L44" s="38"/>
      <c r="M44" s="38"/>
      <c r="N44" s="38"/>
      <c r="O44" s="38"/>
      <c r="IR44" s="40"/>
      <c r="IS44" s="40"/>
      <c r="IT44" s="40"/>
      <c r="IU44" s="40"/>
      <c r="IV44" s="40"/>
    </row>
    <row r="45" spans="1:256" s="39" customFormat="1" ht="18" customHeight="1" x14ac:dyDescent="0.2">
      <c r="A45" s="38"/>
      <c r="B45" s="45"/>
      <c r="C45" s="47"/>
      <c r="D45" s="47"/>
      <c r="E45" s="47"/>
      <c r="F45" s="47"/>
      <c r="G45" s="47"/>
      <c r="H45" s="47"/>
      <c r="I45" s="47"/>
      <c r="J45" s="46"/>
      <c r="K45" s="38"/>
      <c r="L45" s="38"/>
      <c r="M45" s="38"/>
      <c r="N45" s="38"/>
      <c r="O45" s="38"/>
      <c r="IR45" s="40"/>
      <c r="IS45" s="40"/>
      <c r="IT45" s="40"/>
      <c r="IU45" s="40"/>
      <c r="IV45" s="40"/>
    </row>
    <row r="46" spans="1:256" s="39" customFormat="1" ht="18" customHeight="1" x14ac:dyDescent="0.2">
      <c r="A46" s="38"/>
      <c r="B46" s="45"/>
      <c r="C46" s="47"/>
      <c r="D46" s="47"/>
      <c r="E46" s="47"/>
      <c r="F46" s="47"/>
      <c r="G46" s="47"/>
      <c r="H46" s="47"/>
      <c r="I46" s="47"/>
      <c r="J46" s="46"/>
      <c r="K46" s="38"/>
      <c r="L46" s="38"/>
      <c r="M46" s="38"/>
      <c r="N46" s="38"/>
      <c r="O46" s="38"/>
      <c r="IR46" s="40"/>
      <c r="IS46" s="40"/>
      <c r="IT46" s="40"/>
      <c r="IU46" s="40"/>
      <c r="IV46" s="40"/>
    </row>
    <row r="47" spans="1:256" s="39" customFormat="1" ht="18" customHeight="1" x14ac:dyDescent="0.2">
      <c r="A47" s="38"/>
      <c r="B47" s="45"/>
      <c r="C47" s="47"/>
      <c r="D47" s="47"/>
      <c r="E47" s="47"/>
      <c r="F47" s="47"/>
      <c r="G47" s="47"/>
      <c r="H47" s="47"/>
      <c r="I47" s="47"/>
      <c r="J47" s="46"/>
      <c r="K47" s="38"/>
      <c r="L47" s="38"/>
      <c r="M47" s="38"/>
      <c r="N47" s="38"/>
      <c r="O47" s="38"/>
      <c r="IR47" s="40"/>
      <c r="IS47" s="40"/>
      <c r="IT47" s="40"/>
      <c r="IU47" s="40"/>
      <c r="IV47" s="40"/>
    </row>
    <row r="48" spans="1:256" s="39" customFormat="1" ht="18" customHeight="1" x14ac:dyDescent="0.2">
      <c r="A48" s="38"/>
      <c r="B48" s="45"/>
      <c r="C48" s="47"/>
      <c r="D48" s="47"/>
      <c r="E48" s="47"/>
      <c r="F48" s="47"/>
      <c r="G48" s="47"/>
      <c r="H48" s="47"/>
      <c r="I48" s="47"/>
      <c r="J48" s="46"/>
      <c r="K48" s="38"/>
      <c r="L48" s="38"/>
      <c r="M48" s="38"/>
      <c r="N48" s="38"/>
      <c r="O48" s="38"/>
      <c r="IR48" s="40"/>
      <c r="IS48" s="40"/>
      <c r="IT48" s="40"/>
      <c r="IU48" s="40"/>
      <c r="IV48" s="40"/>
    </row>
    <row r="49" spans="1:256" s="39" customFormat="1" ht="19" customHeight="1" x14ac:dyDescent="0.2">
      <c r="A49" s="38"/>
      <c r="B49" s="202"/>
      <c r="C49" s="203"/>
      <c r="D49" s="203"/>
      <c r="E49" s="203"/>
      <c r="F49" s="203"/>
      <c r="G49" s="203"/>
      <c r="H49" s="203"/>
      <c r="I49" s="203"/>
      <c r="J49" s="203"/>
      <c r="K49" s="38"/>
      <c r="L49" s="38"/>
      <c r="M49" s="38"/>
      <c r="N49" s="38"/>
      <c r="O49" s="38"/>
      <c r="IR49" s="40"/>
      <c r="IS49" s="40"/>
      <c r="IT49" s="40"/>
      <c r="IU49" s="40"/>
      <c r="IV49" s="40"/>
    </row>
    <row r="50" spans="1:256" s="39" customFormat="1" ht="19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IR50" s="40"/>
      <c r="IS50" s="40"/>
      <c r="IT50" s="40"/>
      <c r="IU50" s="40"/>
      <c r="IV50" s="40"/>
    </row>
    <row r="51" spans="1:256" s="39" customFormat="1" ht="19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IR51" s="40"/>
      <c r="IS51" s="40"/>
      <c r="IT51" s="40"/>
      <c r="IU51" s="40"/>
      <c r="IV51" s="40"/>
    </row>
    <row r="52" spans="1:256" s="1" customFormat="1" ht="19" customHeigh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IR52"/>
      <c r="IS52"/>
      <c r="IT52"/>
      <c r="IU52"/>
      <c r="IV52"/>
    </row>
    <row r="53" spans="1:256" ht="19" customHeight="1" x14ac:dyDescent="0.2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256" ht="19" customHeight="1" x14ac:dyDescent="0.2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256" ht="19" customHeight="1" x14ac:dyDescent="0.2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256" ht="19" customHeight="1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256" ht="19" customHeight="1" x14ac:dyDescent="0.2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256" ht="19" customHeight="1" x14ac:dyDescent="0.2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256" ht="19" customHeight="1" x14ac:dyDescent="0.2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</sheetData>
  <sheetProtection algorithmName="SHA-512" hashValue="k3YgmtowOynUsNyoiuYBoQQXdGoQ7IXhfkwt6e9R2bIixWeoBADDKtHseyUiWWqG0m0kImZzD5uytIbLaLXBxQ==" saltValue="UU4EwpIllYji+ARzI95+Xw==" spinCount="100000" sheet="1" objects="1" scenarios="1"/>
  <mergeCells count="11">
    <mergeCell ref="B35:J35"/>
    <mergeCell ref="B49:J49"/>
    <mergeCell ref="B1:J1"/>
    <mergeCell ref="B18:J18"/>
    <mergeCell ref="B34:J34"/>
    <mergeCell ref="C33:K33"/>
    <mergeCell ref="K3:K5"/>
    <mergeCell ref="B2:K2"/>
    <mergeCell ref="C16:K16"/>
    <mergeCell ref="K20:K22"/>
    <mergeCell ref="B19:K19"/>
  </mergeCells>
  <conditionalFormatting sqref="J39:J48 J6:J15">
    <cfRule type="cellIs" dxfId="43" priority="16" stopIfTrue="1" operator="equal">
      <formula>"2Cl=&lt;15"</formula>
    </cfRule>
    <cfRule type="cellIs" dxfId="42" priority="17" stopIfTrue="1" operator="lessThan">
      <formula>16.5</formula>
    </cfRule>
  </conditionalFormatting>
  <conditionalFormatting sqref="K6:K15">
    <cfRule type="cellIs" dxfId="41" priority="9" stopIfTrue="1" operator="equal">
      <formula>"Mais que 1 clas.=&lt;15"</formula>
    </cfRule>
    <cfRule type="cellIs" dxfId="40" priority="10" stopIfTrue="1" operator="equal">
      <formula>"Média &lt; 16,50"</formula>
    </cfRule>
  </conditionalFormatting>
  <conditionalFormatting sqref="K6:K15">
    <cfRule type="containsText" dxfId="39" priority="8" operator="containsText" text="Atribuir Q.E.">
      <formula>NOT(ISERROR(SEARCH("Atribuir Q.E.",K6)))</formula>
    </cfRule>
  </conditionalFormatting>
  <conditionalFormatting sqref="J23:J32">
    <cfRule type="cellIs" dxfId="38" priority="4" stopIfTrue="1" operator="equal">
      <formula>"2Cl=&lt;15"</formula>
    </cfRule>
    <cfRule type="cellIs" dxfId="37" priority="5" stopIfTrue="1" operator="lessThan">
      <formula>16.5</formula>
    </cfRule>
  </conditionalFormatting>
  <conditionalFormatting sqref="K23:K32">
    <cfRule type="cellIs" dxfId="36" priority="2" stopIfTrue="1" operator="equal">
      <formula>"Mais que 1 clas.=&lt;15"</formula>
    </cfRule>
    <cfRule type="cellIs" dxfId="35" priority="3" stopIfTrue="1" operator="equal">
      <formula>"Média &lt; 16,50"</formula>
    </cfRule>
  </conditionalFormatting>
  <conditionalFormatting sqref="K23:K32">
    <cfRule type="containsText" dxfId="34" priority="1" operator="containsText" text="Atribuir Q.E.">
      <formula>NOT(ISERROR(SEARCH("Atribuir Q.E.",K23)))</formula>
    </cfRule>
  </conditionalFormatting>
  <pageMargins left="0.75000000000000011" right="0.75000000000000011" top="1" bottom="1" header="0.5" footer="0.5"/>
  <pageSetup scale="88"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56"/>
  <sheetViews>
    <sheetView showGridLines="0" zoomScale="127" zoomScaleNormal="127" zoomScalePageLayoutView="126" workbookViewId="0">
      <selection activeCell="H26" sqref="H26"/>
    </sheetView>
  </sheetViews>
  <sheetFormatPr baseColWidth="10" defaultColWidth="8.125" defaultRowHeight="15" customHeight="1" x14ac:dyDescent="0.2"/>
  <cols>
    <col min="1" max="1" width="8.375" style="1" customWidth="1"/>
    <col min="2" max="2" width="9.25" style="1" customWidth="1"/>
    <col min="3" max="9" width="6.625" style="1" customWidth="1"/>
    <col min="10" max="10" width="8" style="1" customWidth="1"/>
    <col min="11" max="11" width="14.375" style="1" customWidth="1"/>
    <col min="12" max="15" width="5.125" style="1" customWidth="1"/>
    <col min="16" max="251" width="8.125" style="1" customWidth="1"/>
  </cols>
  <sheetData>
    <row r="1" spans="1:16" ht="26" customHeight="1" x14ac:dyDescent="0.3">
      <c r="A1" s="36"/>
      <c r="B1" s="217" t="s">
        <v>26</v>
      </c>
      <c r="C1" s="218"/>
      <c r="D1" s="218"/>
      <c r="E1" s="218"/>
      <c r="F1" s="218"/>
      <c r="G1" s="218"/>
      <c r="H1" s="218"/>
      <c r="I1" s="218"/>
      <c r="J1" s="219"/>
      <c r="K1" s="122"/>
      <c r="L1" s="37"/>
      <c r="M1" s="37"/>
      <c r="N1" s="37"/>
      <c r="O1" s="37"/>
    </row>
    <row r="2" spans="1:16" ht="23" customHeight="1" x14ac:dyDescent="0.3">
      <c r="A2" s="118"/>
      <c r="B2" s="220" t="s">
        <v>55</v>
      </c>
      <c r="C2" s="221"/>
      <c r="D2" s="221"/>
      <c r="E2" s="221"/>
      <c r="F2" s="221"/>
      <c r="G2" s="221"/>
      <c r="H2" s="221"/>
      <c r="I2" s="221"/>
      <c r="J2" s="221"/>
      <c r="K2" s="222"/>
      <c r="L2" s="119"/>
      <c r="M2" s="5"/>
      <c r="N2" s="5"/>
      <c r="O2" s="5"/>
    </row>
    <row r="3" spans="1:16" ht="19" customHeight="1" x14ac:dyDescent="0.25">
      <c r="A3" s="118"/>
      <c r="B3" s="127" t="s">
        <v>0</v>
      </c>
      <c r="C3" s="120" t="s">
        <v>30</v>
      </c>
      <c r="D3" s="120" t="s">
        <v>31</v>
      </c>
      <c r="E3" s="120" t="s">
        <v>32</v>
      </c>
      <c r="F3" s="120" t="s">
        <v>33</v>
      </c>
      <c r="G3" s="120" t="s">
        <v>9</v>
      </c>
      <c r="H3" s="120" t="s">
        <v>39</v>
      </c>
      <c r="I3" s="120" t="s">
        <v>40</v>
      </c>
      <c r="J3" s="121"/>
      <c r="K3" s="205" t="s">
        <v>61</v>
      </c>
      <c r="L3" s="119"/>
      <c r="M3" s="5"/>
      <c r="N3" s="5"/>
      <c r="O3" s="5"/>
    </row>
    <row r="4" spans="1:16" ht="17" customHeight="1" x14ac:dyDescent="0.25">
      <c r="A4" s="118"/>
      <c r="B4" s="101" t="s">
        <v>7</v>
      </c>
      <c r="C4" s="79">
        <v>5</v>
      </c>
      <c r="D4" s="79">
        <v>4</v>
      </c>
      <c r="E4" s="79">
        <v>4</v>
      </c>
      <c r="F4" s="79">
        <v>4</v>
      </c>
      <c r="G4" s="79">
        <v>6</v>
      </c>
      <c r="H4" s="79">
        <v>6</v>
      </c>
      <c r="I4" s="79">
        <v>6</v>
      </c>
      <c r="J4" s="10">
        <f>SUM(C4:I4)</f>
        <v>35</v>
      </c>
      <c r="K4" s="184"/>
      <c r="L4" s="119"/>
      <c r="M4" s="5"/>
      <c r="N4" s="5"/>
      <c r="O4" s="5"/>
      <c r="P4" s="1">
        <f>COUNTIF(C6:I6,"&lt;15,5")</f>
        <v>0</v>
      </c>
    </row>
    <row r="5" spans="1:16" ht="19" customHeight="1" x14ac:dyDescent="0.2">
      <c r="A5" s="26"/>
      <c r="B5" s="123" t="s">
        <v>8</v>
      </c>
      <c r="C5" s="80" t="s">
        <v>30</v>
      </c>
      <c r="D5" s="80" t="s">
        <v>31</v>
      </c>
      <c r="E5" s="80" t="s">
        <v>32</v>
      </c>
      <c r="F5" s="80" t="s">
        <v>33</v>
      </c>
      <c r="G5" s="80" t="s">
        <v>9</v>
      </c>
      <c r="H5" s="80" t="s">
        <v>39</v>
      </c>
      <c r="I5" s="80" t="s">
        <v>40</v>
      </c>
      <c r="J5" s="29" t="s">
        <v>14</v>
      </c>
      <c r="K5" s="185"/>
      <c r="L5" s="27"/>
      <c r="M5" s="13"/>
      <c r="N5" s="13"/>
      <c r="O5" s="13"/>
    </row>
    <row r="6" spans="1:16" ht="18" customHeight="1" x14ac:dyDescent="0.2">
      <c r="A6" s="26"/>
      <c r="B6" s="124" t="s">
        <v>15</v>
      </c>
      <c r="C6" s="170">
        <v>20</v>
      </c>
      <c r="D6" s="170">
        <v>20</v>
      </c>
      <c r="E6" s="170">
        <v>20</v>
      </c>
      <c r="F6" s="170">
        <v>20</v>
      </c>
      <c r="G6" s="170">
        <v>20</v>
      </c>
      <c r="H6" s="170">
        <v>20</v>
      </c>
      <c r="I6" s="170">
        <v>20</v>
      </c>
      <c r="J6" s="171">
        <f>IF(COUNTBLANK(C6:I6)&gt;0,"",IF(COUNTIF(C6:I6,"&lt;15,5")&gt;1,"2Cl=&lt;15",(C$4*C6+D$4*D6+E$4*E6+F$4*F6+G$4*G6+H$4*H6+I$4*I6)/J$4))</f>
        <v>20</v>
      </c>
      <c r="K6" s="99" t="str">
        <f>IF(COUNTBLANK(C6:I6)&gt;0,"",IF(COUNTIF(C6:I6,"&lt;15,5")&gt;1,"Mais que 1 clas.=&lt;15",IF((C$4*C6+D$4*D6+E$4*E6+F$4*F6+G$4*G6+H$4*H6+I$4*I6)/J$4&lt;16.5,"Média &lt; 16,50","Atribuir Q.E.")))</f>
        <v>Atribuir Q.E.</v>
      </c>
      <c r="L6" s="27"/>
      <c r="M6" s="13"/>
      <c r="N6" s="13"/>
      <c r="O6" s="13"/>
    </row>
    <row r="7" spans="1:16" ht="18" customHeight="1" x14ac:dyDescent="0.2">
      <c r="A7" s="26"/>
      <c r="B7" s="103" t="s">
        <v>16</v>
      </c>
      <c r="C7" s="173"/>
      <c r="D7" s="173"/>
      <c r="E7" s="173"/>
      <c r="F7" s="173"/>
      <c r="G7" s="173"/>
      <c r="H7" s="173"/>
      <c r="I7" s="173"/>
      <c r="J7" s="174" t="str">
        <f t="shared" ref="J7:J14" si="0">IF(COUNTBLANK(C7:I7)&gt;0,"",IF(COUNTIF(C7:I7,"&lt;15,5")&gt;1,"2Cl=&lt;15",(C$4*C7+D$4*D7+E$4*E7+F$4*F7+G$4*G7+H$4*H7+I$4*I7)/J$4))</f>
        <v/>
      </c>
      <c r="K7" s="22" t="str">
        <f t="shared" ref="K7:K14" si="1">IF(COUNTBLANK(C7:I7)&gt;0,"",IF(COUNTIF(C7:I7,"&lt;15,5")&gt;1,"Mais que 1 clas.=&lt;15",IF((C$4*C7+D$4*D7+E$4*E7+F$4*F7+G$4*G7+H$4*H7+I$4*I7)/J$4&lt;16.5,"Média &lt; 16,50","Atribuir Q.E.")))</f>
        <v/>
      </c>
      <c r="L7" s="27"/>
      <c r="M7" s="13"/>
      <c r="N7" s="13"/>
      <c r="O7" s="13"/>
    </row>
    <row r="8" spans="1:16" ht="18" customHeight="1" x14ac:dyDescent="0.2">
      <c r="A8" s="26"/>
      <c r="B8" s="103" t="s">
        <v>17</v>
      </c>
      <c r="C8" s="173"/>
      <c r="D8" s="173"/>
      <c r="E8" s="173"/>
      <c r="F8" s="173"/>
      <c r="G8" s="173"/>
      <c r="H8" s="173"/>
      <c r="I8" s="173"/>
      <c r="J8" s="174" t="str">
        <f t="shared" si="0"/>
        <v/>
      </c>
      <c r="K8" s="22" t="str">
        <f t="shared" si="1"/>
        <v/>
      </c>
      <c r="L8" s="27"/>
      <c r="M8" s="13"/>
      <c r="N8" s="13"/>
      <c r="O8" s="13"/>
    </row>
    <row r="9" spans="1:16" ht="18" customHeight="1" x14ac:dyDescent="0.2">
      <c r="A9" s="26"/>
      <c r="B9" s="103" t="s">
        <v>18</v>
      </c>
      <c r="C9" s="175"/>
      <c r="D9" s="175"/>
      <c r="E9" s="175"/>
      <c r="F9" s="175"/>
      <c r="G9" s="175"/>
      <c r="H9" s="175"/>
      <c r="I9" s="175"/>
      <c r="J9" s="174" t="str">
        <f t="shared" si="0"/>
        <v/>
      </c>
      <c r="K9" s="22" t="str">
        <f t="shared" si="1"/>
        <v/>
      </c>
      <c r="L9" s="27"/>
      <c r="M9" s="13"/>
      <c r="N9" s="13"/>
      <c r="O9" s="13"/>
    </row>
    <row r="10" spans="1:16" ht="18" customHeight="1" x14ac:dyDescent="0.2">
      <c r="A10" s="26"/>
      <c r="B10" s="103" t="s">
        <v>19</v>
      </c>
      <c r="C10" s="175"/>
      <c r="D10" s="175"/>
      <c r="E10" s="175"/>
      <c r="F10" s="175"/>
      <c r="G10" s="175"/>
      <c r="H10" s="175"/>
      <c r="I10" s="175"/>
      <c r="J10" s="174" t="str">
        <f t="shared" si="0"/>
        <v/>
      </c>
      <c r="K10" s="22" t="str">
        <f t="shared" si="1"/>
        <v/>
      </c>
      <c r="L10" s="27"/>
      <c r="M10" s="13"/>
      <c r="N10" s="13"/>
      <c r="O10" s="13"/>
    </row>
    <row r="11" spans="1:16" ht="18" customHeight="1" x14ac:dyDescent="0.2">
      <c r="A11" s="26"/>
      <c r="B11" s="103" t="s">
        <v>20</v>
      </c>
      <c r="C11" s="173"/>
      <c r="D11" s="173"/>
      <c r="E11" s="173"/>
      <c r="F11" s="173"/>
      <c r="G11" s="173"/>
      <c r="H11" s="173"/>
      <c r="I11" s="173"/>
      <c r="J11" s="174" t="str">
        <f t="shared" si="0"/>
        <v/>
      </c>
      <c r="K11" s="22" t="str">
        <f t="shared" si="1"/>
        <v/>
      </c>
      <c r="L11" s="27"/>
      <c r="M11" s="13"/>
      <c r="N11" s="13"/>
      <c r="O11" s="13"/>
    </row>
    <row r="12" spans="1:16" ht="18" customHeight="1" x14ac:dyDescent="0.2">
      <c r="A12" s="26"/>
      <c r="B12" s="103" t="s">
        <v>21</v>
      </c>
      <c r="C12" s="175"/>
      <c r="D12" s="175"/>
      <c r="E12" s="175"/>
      <c r="F12" s="175"/>
      <c r="G12" s="175"/>
      <c r="H12" s="175"/>
      <c r="I12" s="175"/>
      <c r="J12" s="174" t="str">
        <f t="shared" si="0"/>
        <v/>
      </c>
      <c r="K12" s="22" t="str">
        <f t="shared" si="1"/>
        <v/>
      </c>
      <c r="L12" s="27"/>
      <c r="M12" s="13"/>
      <c r="N12" s="13"/>
      <c r="O12" s="13"/>
    </row>
    <row r="13" spans="1:16" ht="18" customHeight="1" x14ac:dyDescent="0.2">
      <c r="A13" s="26"/>
      <c r="B13" s="103" t="s">
        <v>22</v>
      </c>
      <c r="C13" s="175"/>
      <c r="D13" s="175"/>
      <c r="E13" s="175"/>
      <c r="F13" s="175"/>
      <c r="G13" s="175"/>
      <c r="H13" s="175"/>
      <c r="I13" s="175"/>
      <c r="J13" s="174" t="str">
        <f t="shared" si="0"/>
        <v/>
      </c>
      <c r="K13" s="22" t="str">
        <f t="shared" si="1"/>
        <v/>
      </c>
      <c r="L13" s="27"/>
      <c r="M13" s="13"/>
      <c r="N13" s="13"/>
      <c r="O13" s="13"/>
    </row>
    <row r="14" spans="1:16" ht="18" customHeight="1" x14ac:dyDescent="0.2">
      <c r="A14" s="26"/>
      <c r="B14" s="103" t="s">
        <v>23</v>
      </c>
      <c r="C14" s="175"/>
      <c r="D14" s="175"/>
      <c r="E14" s="175"/>
      <c r="F14" s="175"/>
      <c r="G14" s="175"/>
      <c r="H14" s="175"/>
      <c r="I14" s="175"/>
      <c r="J14" s="174" t="str">
        <f t="shared" si="0"/>
        <v/>
      </c>
      <c r="K14" s="22" t="str">
        <f t="shared" si="1"/>
        <v/>
      </c>
      <c r="L14" s="27"/>
      <c r="M14" s="13"/>
      <c r="N14" s="13"/>
      <c r="O14" s="13"/>
    </row>
    <row r="15" spans="1:16" ht="18" customHeight="1" x14ac:dyDescent="0.2">
      <c r="A15" s="26"/>
      <c r="B15" s="125" t="s">
        <v>24</v>
      </c>
      <c r="C15" s="178">
        <v>20</v>
      </c>
      <c r="D15" s="179">
        <v>20</v>
      </c>
      <c r="E15" s="179">
        <v>20</v>
      </c>
      <c r="F15" s="179">
        <v>20</v>
      </c>
      <c r="G15" s="179">
        <v>20</v>
      </c>
      <c r="H15" s="179">
        <v>20</v>
      </c>
      <c r="I15" s="179">
        <v>20</v>
      </c>
      <c r="J15" s="177">
        <f t="shared" ref="J15" si="2">IF(COUNTBLANK(C15:I15)&gt;0,"",IF(COUNTIF(C15:I15,"&lt;15,5")&gt;1,"2Cl=&lt;15",(C$4*C15+D$4*D15+E$4*E15+F$4*F15+G$4*G15+H$4*H15+I$4*I15)/J$4))</f>
        <v>20</v>
      </c>
      <c r="K15" s="99" t="str">
        <f t="shared" ref="K15" si="3">IF(COUNTBLANK(C15:I15)&gt;0,"",IF(COUNTIF(C15:I15,"&lt;15,5")&gt;1,"Mais que 1 clas.=&lt;15",IF((C$4*C15+D$4*D15+E$4*E15+F$4*F15+G$4*G15+H$4*H15+I$4*I15)/J$4&lt;17,"Média &lt; 17,00","Atribuir Q.E.")))</f>
        <v>Atribuir Q.E.</v>
      </c>
      <c r="L15" s="27"/>
      <c r="M15" s="13"/>
      <c r="N15" s="13"/>
      <c r="O15" s="13"/>
    </row>
    <row r="16" spans="1:16" ht="20" customHeight="1" x14ac:dyDescent="0.2">
      <c r="A16" s="26"/>
      <c r="B16" s="126" t="s">
        <v>38</v>
      </c>
      <c r="C16" s="212" t="s">
        <v>62</v>
      </c>
      <c r="D16" s="212"/>
      <c r="E16" s="212"/>
      <c r="F16" s="212"/>
      <c r="G16" s="212"/>
      <c r="H16" s="212"/>
      <c r="I16" s="212"/>
      <c r="J16" s="212"/>
      <c r="K16" s="213"/>
      <c r="L16" s="27"/>
      <c r="M16" s="13"/>
      <c r="N16" s="13"/>
      <c r="O16" s="13"/>
    </row>
    <row r="17" spans="1:251" s="71" customFormat="1" ht="20" customHeight="1" x14ac:dyDescent="0.2">
      <c r="A17" s="67"/>
      <c r="B17" s="68"/>
      <c r="C17" s="69"/>
      <c r="D17" s="69"/>
      <c r="E17" s="69"/>
      <c r="F17" s="69"/>
      <c r="G17" s="69"/>
      <c r="H17" s="69"/>
      <c r="I17" s="69"/>
      <c r="J17" s="69"/>
      <c r="K17" s="67"/>
      <c r="L17" s="67"/>
      <c r="M17" s="67"/>
      <c r="N17" s="67"/>
      <c r="O17" s="67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26" customHeight="1" x14ac:dyDescent="0.3">
      <c r="A18" s="36"/>
      <c r="B18" s="217" t="s">
        <v>26</v>
      </c>
      <c r="C18" s="218"/>
      <c r="D18" s="218"/>
      <c r="E18" s="218"/>
      <c r="F18" s="218"/>
      <c r="G18" s="218"/>
      <c r="H18" s="218"/>
      <c r="I18" s="218"/>
      <c r="J18" s="219"/>
      <c r="K18" s="122"/>
      <c r="L18" s="37"/>
      <c r="M18" s="37"/>
      <c r="N18" s="37"/>
      <c r="O18" s="37"/>
    </row>
    <row r="19" spans="1:251" ht="23" customHeight="1" x14ac:dyDescent="0.3">
      <c r="A19" s="118"/>
      <c r="B19" s="220" t="s">
        <v>56</v>
      </c>
      <c r="C19" s="221"/>
      <c r="D19" s="221"/>
      <c r="E19" s="221"/>
      <c r="F19" s="221"/>
      <c r="G19" s="221"/>
      <c r="H19" s="221"/>
      <c r="I19" s="221"/>
      <c r="J19" s="221"/>
      <c r="K19" s="222"/>
      <c r="L19" s="119"/>
      <c r="M19" s="5"/>
      <c r="N19" s="5"/>
      <c r="O19" s="5"/>
    </row>
    <row r="20" spans="1:251" ht="19" customHeight="1" x14ac:dyDescent="0.25">
      <c r="A20" s="118"/>
      <c r="B20" s="127" t="s">
        <v>0</v>
      </c>
      <c r="C20" s="120" t="s">
        <v>30</v>
      </c>
      <c r="D20" s="120" t="s">
        <v>31</v>
      </c>
      <c r="E20" s="120" t="s">
        <v>32</v>
      </c>
      <c r="F20" s="120" t="s">
        <v>33</v>
      </c>
      <c r="G20" s="120" t="s">
        <v>9</v>
      </c>
      <c r="H20" s="120" t="s">
        <v>39</v>
      </c>
      <c r="I20" s="120" t="s">
        <v>40</v>
      </c>
      <c r="J20" s="121"/>
      <c r="K20" s="205" t="s">
        <v>61</v>
      </c>
      <c r="L20" s="119"/>
      <c r="M20" s="5"/>
      <c r="N20" s="5"/>
      <c r="O20" s="5"/>
    </row>
    <row r="21" spans="1:251" ht="17" customHeight="1" x14ac:dyDescent="0.25">
      <c r="A21" s="118"/>
      <c r="B21" s="101" t="s">
        <v>7</v>
      </c>
      <c r="C21" s="79">
        <v>5</v>
      </c>
      <c r="D21" s="79">
        <v>2</v>
      </c>
      <c r="E21" s="79">
        <v>2</v>
      </c>
      <c r="F21" s="79">
        <v>4</v>
      </c>
      <c r="G21" s="79">
        <v>6</v>
      </c>
      <c r="H21" s="79">
        <v>5</v>
      </c>
      <c r="I21" s="79">
        <v>3</v>
      </c>
      <c r="J21" s="10">
        <f>SUM(C21:I21)</f>
        <v>27</v>
      </c>
      <c r="K21" s="184"/>
      <c r="L21" s="119"/>
      <c r="M21" s="5"/>
      <c r="N21" s="5"/>
      <c r="O21" s="5"/>
      <c r="P21" s="1">
        <f>COUNTIF(C23:I23,"&lt;15,5")</f>
        <v>0</v>
      </c>
    </row>
    <row r="22" spans="1:251" ht="19" customHeight="1" x14ac:dyDescent="0.2">
      <c r="A22" s="26"/>
      <c r="B22" s="123" t="s">
        <v>8</v>
      </c>
      <c r="C22" s="80" t="s">
        <v>30</v>
      </c>
      <c r="D22" s="80" t="s">
        <v>31</v>
      </c>
      <c r="E22" s="80" t="s">
        <v>32</v>
      </c>
      <c r="F22" s="80" t="s">
        <v>33</v>
      </c>
      <c r="G22" s="80" t="s">
        <v>9</v>
      </c>
      <c r="H22" s="80" t="s">
        <v>39</v>
      </c>
      <c r="I22" s="80" t="s">
        <v>40</v>
      </c>
      <c r="J22" s="29" t="s">
        <v>14</v>
      </c>
      <c r="K22" s="185"/>
      <c r="L22" s="27"/>
      <c r="M22" s="13"/>
      <c r="N22" s="13"/>
      <c r="O22" s="13"/>
    </row>
    <row r="23" spans="1:251" ht="18" customHeight="1" x14ac:dyDescent="0.2">
      <c r="A23" s="26"/>
      <c r="B23" s="124" t="s">
        <v>15</v>
      </c>
      <c r="C23" s="170"/>
      <c r="D23" s="170"/>
      <c r="E23" s="170"/>
      <c r="F23" s="170"/>
      <c r="G23" s="170"/>
      <c r="H23" s="170"/>
      <c r="I23" s="170"/>
      <c r="J23" s="171" t="str">
        <f>IF(COUNTBLANK(C23:I23)&gt;0,"",IF(COUNTIF(C23:I23,"&lt;15,5")&gt;1,"2Cl=&lt;15",(C$21*C23+D$21*D23+E$21*E23+F$21*F23+G$21*G23+H$21*H23+I$21*I23)/J$21))</f>
        <v/>
      </c>
      <c r="K23" s="172" t="str">
        <f>IF(COUNTBLANK(C23:I23)&gt;0,"",IF(COUNTIF(C23:I23,"&lt;15,5")&gt;1,"Mais que 1 clas.=&lt;15",IF((C$21*C23+D$21*D23+E$21*E23+F$21*F23+G$21*G23+H$21*H23+I$21*I23)/J$21&lt;16.5,"Média &lt; 16,50","Atribuir Q.E.")))</f>
        <v/>
      </c>
      <c r="L23" s="27"/>
      <c r="M23" s="13"/>
      <c r="N23" s="13"/>
      <c r="O23" s="13"/>
    </row>
    <row r="24" spans="1:251" ht="18" customHeight="1" x14ac:dyDescent="0.2">
      <c r="A24" s="26"/>
      <c r="B24" s="128" t="s">
        <v>16</v>
      </c>
      <c r="C24" s="173"/>
      <c r="D24" s="173"/>
      <c r="E24" s="173"/>
      <c r="F24" s="173"/>
      <c r="G24" s="173"/>
      <c r="H24" s="173"/>
      <c r="I24" s="173"/>
      <c r="J24" s="174" t="str">
        <f t="shared" ref="J24:J32" si="4">IF(COUNTBLANK(C24:I24)&gt;0,"",IF(COUNTIF(C24:I24,"&lt;15,5")&gt;1,"2Cl=&lt;15",(C$21*C24+D$21*D24+E$21*E24+F$21*F24+G$21*G24+H$21*H24+I$21*I24)/J$21))</f>
        <v/>
      </c>
      <c r="K24" s="174" t="str">
        <f t="shared" ref="K24:K32" si="5">IF(COUNTBLANK(C24:I24)&gt;0,"",IF(COUNTIF(C24:I24,"&lt;15,5")&gt;1,"Mais que 1 clas.=&lt;15",IF((C$21*C24+D$21*D24+E$21*E24+F$21*F24+G$21*G24+H$21*H24+I$21*I24)/J$21&lt;16.5,"Média &lt; 16,50","Atribuir Q.E.")))</f>
        <v/>
      </c>
      <c r="L24" s="27"/>
      <c r="M24" s="13"/>
      <c r="N24" s="13"/>
      <c r="O24" s="13"/>
    </row>
    <row r="25" spans="1:251" ht="18" customHeight="1" x14ac:dyDescent="0.2">
      <c r="A25" s="26"/>
      <c r="B25" s="103" t="s">
        <v>17</v>
      </c>
      <c r="C25" s="173"/>
      <c r="D25" s="173"/>
      <c r="E25" s="173"/>
      <c r="F25" s="173"/>
      <c r="G25" s="173"/>
      <c r="H25" s="173"/>
      <c r="I25" s="173"/>
      <c r="J25" s="174" t="str">
        <f t="shared" si="4"/>
        <v/>
      </c>
      <c r="K25" s="174" t="str">
        <f t="shared" si="5"/>
        <v/>
      </c>
      <c r="L25" s="27"/>
      <c r="M25" s="13"/>
      <c r="N25" s="13"/>
      <c r="O25" s="13"/>
    </row>
    <row r="26" spans="1:251" ht="18" customHeight="1" x14ac:dyDescent="0.2">
      <c r="A26" s="26"/>
      <c r="B26" s="103" t="s">
        <v>18</v>
      </c>
      <c r="C26" s="175"/>
      <c r="D26" s="175"/>
      <c r="E26" s="175"/>
      <c r="F26" s="175"/>
      <c r="G26" s="175"/>
      <c r="H26" s="175"/>
      <c r="I26" s="175"/>
      <c r="J26" s="174" t="str">
        <f t="shared" si="4"/>
        <v/>
      </c>
      <c r="K26" s="174" t="str">
        <f t="shared" si="5"/>
        <v/>
      </c>
      <c r="L26" s="27"/>
      <c r="M26" s="13"/>
      <c r="N26" s="13"/>
      <c r="O26" s="13"/>
    </row>
    <row r="27" spans="1:251" ht="18" customHeight="1" x14ac:dyDescent="0.2">
      <c r="A27" s="26"/>
      <c r="B27" s="103" t="s">
        <v>19</v>
      </c>
      <c r="C27" s="175"/>
      <c r="D27" s="175"/>
      <c r="E27" s="175"/>
      <c r="F27" s="175"/>
      <c r="G27" s="175"/>
      <c r="H27" s="175"/>
      <c r="I27" s="175"/>
      <c r="J27" s="174" t="str">
        <f t="shared" si="4"/>
        <v/>
      </c>
      <c r="K27" s="174" t="str">
        <f t="shared" si="5"/>
        <v/>
      </c>
      <c r="L27" s="27"/>
      <c r="M27" s="13"/>
      <c r="N27" s="13"/>
      <c r="O27" s="13"/>
    </row>
    <row r="28" spans="1:251" ht="18" customHeight="1" x14ac:dyDescent="0.2">
      <c r="A28" s="26"/>
      <c r="B28" s="103" t="s">
        <v>20</v>
      </c>
      <c r="C28" s="175"/>
      <c r="D28" s="175"/>
      <c r="E28" s="175"/>
      <c r="F28" s="175"/>
      <c r="G28" s="175"/>
      <c r="H28" s="175"/>
      <c r="I28" s="175"/>
      <c r="J28" s="174" t="str">
        <f t="shared" si="4"/>
        <v/>
      </c>
      <c r="K28" s="174" t="str">
        <f t="shared" si="5"/>
        <v/>
      </c>
      <c r="L28" s="27"/>
      <c r="M28" s="13"/>
      <c r="N28" s="13"/>
      <c r="O28" s="13"/>
    </row>
    <row r="29" spans="1:251" ht="18" customHeight="1" x14ac:dyDescent="0.2">
      <c r="A29" s="26"/>
      <c r="B29" s="103" t="s">
        <v>21</v>
      </c>
      <c r="C29" s="175"/>
      <c r="D29" s="175"/>
      <c r="E29" s="175"/>
      <c r="F29" s="175"/>
      <c r="G29" s="175"/>
      <c r="H29" s="175"/>
      <c r="I29" s="175"/>
      <c r="J29" s="174" t="str">
        <f t="shared" si="4"/>
        <v/>
      </c>
      <c r="K29" s="174" t="str">
        <f t="shared" si="5"/>
        <v/>
      </c>
      <c r="L29" s="27"/>
      <c r="M29" s="13"/>
      <c r="N29" s="13"/>
      <c r="O29" s="13"/>
    </row>
    <row r="30" spans="1:251" ht="18" customHeight="1" x14ac:dyDescent="0.2">
      <c r="A30" s="26"/>
      <c r="B30" s="103" t="s">
        <v>22</v>
      </c>
      <c r="C30" s="175"/>
      <c r="D30" s="175"/>
      <c r="E30" s="175"/>
      <c r="F30" s="175"/>
      <c r="G30" s="175"/>
      <c r="H30" s="175"/>
      <c r="I30" s="175"/>
      <c r="J30" s="174" t="str">
        <f t="shared" si="4"/>
        <v/>
      </c>
      <c r="K30" s="174" t="str">
        <f t="shared" si="5"/>
        <v/>
      </c>
      <c r="L30" s="27"/>
      <c r="M30" s="13"/>
      <c r="N30" s="13"/>
      <c r="O30" s="13"/>
    </row>
    <row r="31" spans="1:251" ht="18" customHeight="1" x14ac:dyDescent="0.2">
      <c r="A31" s="26"/>
      <c r="B31" s="103" t="s">
        <v>23</v>
      </c>
      <c r="C31" s="175"/>
      <c r="D31" s="175"/>
      <c r="E31" s="175"/>
      <c r="F31" s="175"/>
      <c r="G31" s="175"/>
      <c r="H31" s="175"/>
      <c r="I31" s="175"/>
      <c r="J31" s="174" t="str">
        <f t="shared" si="4"/>
        <v/>
      </c>
      <c r="K31" s="174" t="str">
        <f t="shared" si="5"/>
        <v/>
      </c>
      <c r="L31" s="27"/>
      <c r="M31" s="13"/>
      <c r="N31" s="13"/>
      <c r="O31" s="13"/>
    </row>
    <row r="32" spans="1:251" ht="18" customHeight="1" x14ac:dyDescent="0.2">
      <c r="A32" s="26"/>
      <c r="B32" s="125" t="s">
        <v>24</v>
      </c>
      <c r="C32" s="176"/>
      <c r="D32" s="176"/>
      <c r="E32" s="176"/>
      <c r="F32" s="176"/>
      <c r="G32" s="176"/>
      <c r="H32" s="176"/>
      <c r="I32" s="176"/>
      <c r="J32" s="177" t="str">
        <f t="shared" si="4"/>
        <v/>
      </c>
      <c r="K32" s="177" t="str">
        <f t="shared" si="5"/>
        <v/>
      </c>
      <c r="L32" s="27"/>
      <c r="M32" s="13"/>
      <c r="N32" s="13"/>
      <c r="O32" s="13"/>
    </row>
    <row r="33" spans="1:256" ht="20" customHeight="1" x14ac:dyDescent="0.2">
      <c r="A33" s="26"/>
      <c r="B33" s="126" t="s">
        <v>38</v>
      </c>
      <c r="C33" s="186" t="s">
        <v>62</v>
      </c>
      <c r="D33" s="187"/>
      <c r="E33" s="187"/>
      <c r="F33" s="187"/>
      <c r="G33" s="187"/>
      <c r="H33" s="187"/>
      <c r="I33" s="187"/>
      <c r="J33" s="187"/>
      <c r="K33" s="188"/>
      <c r="L33" s="27"/>
      <c r="M33" s="13"/>
      <c r="N33" s="13"/>
      <c r="O33" s="13"/>
    </row>
    <row r="34" spans="1:256" s="76" customFormat="1" ht="20" customHeight="1" x14ac:dyDescent="0.2">
      <c r="A34" s="72"/>
      <c r="B34" s="73"/>
      <c r="C34" s="74"/>
      <c r="D34" s="74"/>
      <c r="E34" s="74"/>
      <c r="F34" s="74"/>
      <c r="G34" s="74"/>
      <c r="H34" s="74"/>
      <c r="I34" s="74"/>
      <c r="J34" s="74"/>
      <c r="K34" s="72"/>
      <c r="L34" s="72"/>
      <c r="M34" s="72"/>
      <c r="N34" s="72"/>
      <c r="O34" s="72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6" s="39" customFormat="1" ht="23" customHeight="1" x14ac:dyDescent="0.3">
      <c r="A35" s="38"/>
      <c r="B35" s="217" t="s">
        <v>26</v>
      </c>
      <c r="C35" s="218"/>
      <c r="D35" s="218"/>
      <c r="E35" s="218"/>
      <c r="F35" s="218"/>
      <c r="G35" s="218"/>
      <c r="H35" s="218"/>
      <c r="I35" s="218"/>
      <c r="J35" s="219"/>
      <c r="K35" s="38"/>
      <c r="L35" s="38"/>
      <c r="M35" s="38"/>
      <c r="N35" s="38"/>
      <c r="O35" s="38"/>
      <c r="IR35" s="40"/>
      <c r="IS35" s="40"/>
      <c r="IT35" s="40"/>
      <c r="IU35" s="40"/>
      <c r="IV35" s="40"/>
    </row>
    <row r="36" spans="1:256" ht="23" customHeight="1" x14ac:dyDescent="0.3">
      <c r="A36" s="129"/>
      <c r="B36" s="223" t="s">
        <v>49</v>
      </c>
      <c r="C36" s="224"/>
      <c r="D36" s="224"/>
      <c r="E36" s="224"/>
      <c r="F36" s="224"/>
      <c r="G36" s="224"/>
      <c r="H36" s="224"/>
      <c r="I36" s="224"/>
      <c r="J36" s="224"/>
      <c r="K36" s="225"/>
      <c r="L36" s="50"/>
      <c r="M36" s="50"/>
      <c r="N36" s="50"/>
      <c r="O36" s="50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5"/>
      <c r="IS36" s="55"/>
      <c r="IT36" s="55"/>
      <c r="IU36" s="55"/>
      <c r="IV36" s="55"/>
    </row>
    <row r="37" spans="1:256" ht="20" customHeight="1" x14ac:dyDescent="0.25">
      <c r="A37" s="130"/>
      <c r="B37" s="131" t="s">
        <v>0</v>
      </c>
      <c r="C37" s="77" t="s">
        <v>30</v>
      </c>
      <c r="D37" s="77" t="s">
        <v>33</v>
      </c>
      <c r="E37" s="77" t="s">
        <v>9</v>
      </c>
      <c r="F37" s="77" t="s">
        <v>10</v>
      </c>
      <c r="G37" s="77" t="s">
        <v>57</v>
      </c>
      <c r="H37" s="146"/>
      <c r="I37" s="147"/>
      <c r="J37" s="52"/>
      <c r="K37" s="205" t="s">
        <v>61</v>
      </c>
      <c r="L37" s="51"/>
      <c r="M37" s="51"/>
      <c r="N37" s="51"/>
      <c r="O37" s="51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5"/>
      <c r="IS37" s="55"/>
      <c r="IT37" s="55"/>
      <c r="IU37" s="55"/>
      <c r="IV37" s="55"/>
    </row>
    <row r="38" spans="1:256" ht="19" customHeight="1" x14ac:dyDescent="0.2">
      <c r="A38" s="130"/>
      <c r="B38" s="132" t="s">
        <v>7</v>
      </c>
      <c r="C38" s="77">
        <v>5</v>
      </c>
      <c r="D38" s="77">
        <v>4</v>
      </c>
      <c r="E38" s="77">
        <v>6</v>
      </c>
      <c r="F38" s="77">
        <v>4</v>
      </c>
      <c r="G38" s="77">
        <v>2</v>
      </c>
      <c r="H38" s="146"/>
      <c r="I38" s="148"/>
      <c r="J38" s="10">
        <f>SUM(C38:H38)</f>
        <v>21</v>
      </c>
      <c r="K38" s="184"/>
      <c r="L38" s="51"/>
      <c r="M38" s="51"/>
      <c r="N38" s="51"/>
      <c r="O38" s="51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5"/>
      <c r="IS38" s="55"/>
      <c r="IT38" s="55"/>
      <c r="IU38" s="55"/>
      <c r="IV38" s="55"/>
    </row>
    <row r="39" spans="1:256" ht="19" customHeight="1" x14ac:dyDescent="0.2">
      <c r="A39" s="130"/>
      <c r="B39" s="133" t="s">
        <v>8</v>
      </c>
      <c r="C39" s="78" t="s">
        <v>30</v>
      </c>
      <c r="D39" s="78" t="s">
        <v>33</v>
      </c>
      <c r="E39" s="78" t="s">
        <v>9</v>
      </c>
      <c r="F39" s="78" t="s">
        <v>10</v>
      </c>
      <c r="G39" s="78" t="s">
        <v>57</v>
      </c>
      <c r="H39" s="149"/>
      <c r="I39" s="150"/>
      <c r="J39" s="53" t="s">
        <v>14</v>
      </c>
      <c r="K39" s="185"/>
      <c r="L39" s="51"/>
      <c r="M39" s="51"/>
      <c r="N39" s="51"/>
      <c r="O39" s="51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5"/>
      <c r="IS39" s="55"/>
      <c r="IT39" s="55"/>
      <c r="IU39" s="55"/>
      <c r="IV39" s="55"/>
    </row>
    <row r="40" spans="1:256" ht="18" customHeight="1" x14ac:dyDescent="0.2">
      <c r="A40" s="130"/>
      <c r="B40" s="134" t="s">
        <v>15</v>
      </c>
      <c r="C40" s="152"/>
      <c r="D40" s="153"/>
      <c r="E40" s="153"/>
      <c r="F40" s="153"/>
      <c r="G40" s="153"/>
      <c r="H40" s="154"/>
      <c r="I40" s="155"/>
      <c r="J40" s="21" t="str">
        <f>IF(COUNTBLANK(C40:G40)&gt;0,"",IF(COUNTIF(C40:G40,"&lt;15,5")&gt;1,"2Cl=&lt;15",(C$38*C40+D$38*D40+E$38*E40+F$38*F40+G$38*G40)/J$38))</f>
        <v/>
      </c>
      <c r="K40" s="99" t="str">
        <f>IF(COUNTBLANK(C40:G40)&gt;0,"",IF(COUNTIF(C40:G40,"&lt;15,5")&gt;1,"Mais que 1 clas.=&lt;15",IF((C$38*C40+D$38*D40+E$38*E40+F$38*F40+G$38*G40)/J$38&lt;16.5,"Média &lt; 16,50","Atribuir Q.E.")))</f>
        <v/>
      </c>
      <c r="L40" s="51"/>
      <c r="M40" s="51"/>
      <c r="N40" s="51"/>
      <c r="O40" s="51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5"/>
      <c r="IS40" s="55"/>
      <c r="IT40" s="55"/>
      <c r="IU40" s="55"/>
      <c r="IV40" s="55"/>
    </row>
    <row r="41" spans="1:256" ht="18" customHeight="1" x14ac:dyDescent="0.2">
      <c r="A41" s="130"/>
      <c r="B41" s="134" t="s">
        <v>16</v>
      </c>
      <c r="C41" s="156"/>
      <c r="D41" s="157"/>
      <c r="E41" s="157"/>
      <c r="F41" s="157"/>
      <c r="G41" s="157"/>
      <c r="H41" s="158"/>
      <c r="I41" s="159"/>
      <c r="J41" s="22" t="str">
        <f t="shared" ref="J41:J49" si="6">IF(COUNTBLANK(C41:G41)&gt;0,"",IF(COUNTIF(C41:G41,"&lt;15,5")&gt;1,"2Cl=&lt;15",(C$38*C41+D$38*D41+E$38*E41+F$38*F41+G$38*G41)/J$38))</f>
        <v/>
      </c>
      <c r="K41" s="22" t="str">
        <f t="shared" ref="K41:K49" si="7">IF(COUNTBLANK(C41:G41)&gt;0,"",IF(COUNTIF(C41:G41,"&lt;15,5")&gt;1,"Mais que 1 clas.=&lt;15",IF((C$38*C41+D$38*D41+E$38*E41+F$38*F41+G$38*G41)/J$38&lt;16.5,"Média &lt; 16,50","Atribuir Q.E.")))</f>
        <v/>
      </c>
      <c r="L41" s="51"/>
      <c r="M41" s="51"/>
      <c r="N41" s="51"/>
      <c r="O41" s="51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5"/>
      <c r="IS41" s="55"/>
      <c r="IT41" s="55"/>
      <c r="IU41" s="55"/>
      <c r="IV41" s="55"/>
    </row>
    <row r="42" spans="1:256" ht="18" customHeight="1" x14ac:dyDescent="0.2">
      <c r="A42" s="130"/>
      <c r="B42" s="134" t="s">
        <v>17</v>
      </c>
      <c r="C42" s="160"/>
      <c r="D42" s="161"/>
      <c r="E42" s="161"/>
      <c r="F42" s="161"/>
      <c r="G42" s="161"/>
      <c r="H42" s="158"/>
      <c r="I42" s="159"/>
      <c r="J42" s="22" t="str">
        <f t="shared" si="6"/>
        <v/>
      </c>
      <c r="K42" s="22" t="str">
        <f t="shared" si="7"/>
        <v/>
      </c>
      <c r="L42" s="51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5"/>
      <c r="IS42" s="55"/>
      <c r="IT42" s="55"/>
      <c r="IU42" s="55"/>
      <c r="IV42" s="55"/>
    </row>
    <row r="43" spans="1:256" ht="18" customHeight="1" x14ac:dyDescent="0.2">
      <c r="A43" s="130"/>
      <c r="B43" s="134" t="s">
        <v>18</v>
      </c>
      <c r="C43" s="160"/>
      <c r="D43" s="161"/>
      <c r="E43" s="161"/>
      <c r="F43" s="161"/>
      <c r="G43" s="161"/>
      <c r="H43" s="158"/>
      <c r="I43" s="159"/>
      <c r="J43" s="22" t="str">
        <f t="shared" si="6"/>
        <v/>
      </c>
      <c r="K43" s="22" t="str">
        <f t="shared" si="7"/>
        <v/>
      </c>
      <c r="L43" s="51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5"/>
      <c r="IS43" s="55"/>
      <c r="IT43" s="55"/>
      <c r="IU43" s="55"/>
      <c r="IV43" s="55"/>
    </row>
    <row r="44" spans="1:256" ht="18" customHeight="1" x14ac:dyDescent="0.2">
      <c r="A44" s="130"/>
      <c r="B44" s="134" t="s">
        <v>19</v>
      </c>
      <c r="C44" s="162"/>
      <c r="D44" s="163"/>
      <c r="E44" s="163"/>
      <c r="F44" s="163"/>
      <c r="G44" s="163"/>
      <c r="H44" s="158"/>
      <c r="I44" s="159"/>
      <c r="J44" s="22" t="str">
        <f t="shared" si="6"/>
        <v/>
      </c>
      <c r="K44" s="22" t="str">
        <f t="shared" si="7"/>
        <v/>
      </c>
      <c r="L44" s="51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5"/>
      <c r="IS44" s="55"/>
      <c r="IT44" s="55"/>
      <c r="IU44" s="55"/>
      <c r="IV44" s="55"/>
    </row>
    <row r="45" spans="1:256" ht="18" customHeight="1" x14ac:dyDescent="0.2">
      <c r="A45" s="130"/>
      <c r="B45" s="134" t="s">
        <v>20</v>
      </c>
      <c r="C45" s="162"/>
      <c r="D45" s="163"/>
      <c r="E45" s="163"/>
      <c r="F45" s="163"/>
      <c r="G45" s="163"/>
      <c r="H45" s="158"/>
      <c r="I45" s="159"/>
      <c r="J45" s="22" t="str">
        <f t="shared" si="6"/>
        <v/>
      </c>
      <c r="K45" s="22" t="str">
        <f t="shared" si="7"/>
        <v/>
      </c>
      <c r="L45" s="51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5"/>
      <c r="IS45" s="55"/>
      <c r="IT45" s="55"/>
      <c r="IU45" s="55"/>
      <c r="IV45" s="55"/>
    </row>
    <row r="46" spans="1:256" ht="18" customHeight="1" x14ac:dyDescent="0.2">
      <c r="A46" s="130"/>
      <c r="B46" s="134" t="s">
        <v>21</v>
      </c>
      <c r="C46" s="162"/>
      <c r="D46" s="163"/>
      <c r="E46" s="163"/>
      <c r="F46" s="163"/>
      <c r="G46" s="163"/>
      <c r="H46" s="158"/>
      <c r="I46" s="159"/>
      <c r="J46" s="22" t="str">
        <f t="shared" si="6"/>
        <v/>
      </c>
      <c r="K46" s="22" t="str">
        <f t="shared" si="7"/>
        <v/>
      </c>
      <c r="L46" s="51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5"/>
      <c r="IS46" s="55"/>
      <c r="IT46" s="55"/>
      <c r="IU46" s="55"/>
      <c r="IV46" s="55"/>
    </row>
    <row r="47" spans="1:256" ht="18" customHeight="1" x14ac:dyDescent="0.2">
      <c r="A47" s="130"/>
      <c r="B47" s="134" t="s">
        <v>22</v>
      </c>
      <c r="C47" s="162"/>
      <c r="D47" s="163"/>
      <c r="E47" s="163"/>
      <c r="F47" s="163"/>
      <c r="G47" s="163"/>
      <c r="H47" s="158"/>
      <c r="I47" s="159"/>
      <c r="J47" s="22" t="str">
        <f t="shared" si="6"/>
        <v/>
      </c>
      <c r="K47" s="22" t="str">
        <f t="shared" si="7"/>
        <v/>
      </c>
      <c r="L47" s="51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5"/>
      <c r="IS47" s="55"/>
      <c r="IT47" s="55"/>
      <c r="IU47" s="55"/>
      <c r="IV47" s="55"/>
    </row>
    <row r="48" spans="1:256" ht="18" customHeight="1" x14ac:dyDescent="0.2">
      <c r="A48" s="130"/>
      <c r="B48" s="134" t="s">
        <v>23</v>
      </c>
      <c r="C48" s="162"/>
      <c r="D48" s="163"/>
      <c r="E48" s="163"/>
      <c r="F48" s="163"/>
      <c r="G48" s="163"/>
      <c r="H48" s="158"/>
      <c r="I48" s="159"/>
      <c r="J48" s="22" t="str">
        <f t="shared" si="6"/>
        <v/>
      </c>
      <c r="K48" s="22" t="str">
        <f t="shared" si="7"/>
        <v/>
      </c>
      <c r="L48" s="51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5"/>
      <c r="IS48" s="55"/>
      <c r="IT48" s="55"/>
      <c r="IU48" s="55"/>
      <c r="IV48" s="55"/>
    </row>
    <row r="49" spans="1:256" ht="18" customHeight="1" x14ac:dyDescent="0.2">
      <c r="A49" s="130"/>
      <c r="B49" s="135" t="s">
        <v>24</v>
      </c>
      <c r="C49" s="164"/>
      <c r="D49" s="165"/>
      <c r="E49" s="165"/>
      <c r="F49" s="165"/>
      <c r="G49" s="165"/>
      <c r="H49" s="166"/>
      <c r="I49" s="167"/>
      <c r="J49" s="98" t="str">
        <f t="shared" si="6"/>
        <v/>
      </c>
      <c r="K49" s="98" t="str">
        <f t="shared" si="7"/>
        <v/>
      </c>
      <c r="L49" s="51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5"/>
      <c r="IS49" s="55"/>
      <c r="IT49" s="55"/>
      <c r="IU49" s="55"/>
      <c r="IV49" s="55"/>
    </row>
    <row r="50" spans="1:256" ht="19" customHeight="1" x14ac:dyDescent="0.2">
      <c r="A50" s="130"/>
      <c r="B50" s="136" t="s">
        <v>48</v>
      </c>
      <c r="C50" s="214" t="s">
        <v>62</v>
      </c>
      <c r="D50" s="215"/>
      <c r="E50" s="215"/>
      <c r="F50" s="215"/>
      <c r="G50" s="215"/>
      <c r="H50" s="215"/>
      <c r="I50" s="215"/>
      <c r="J50" s="215"/>
      <c r="K50" s="216"/>
      <c r="L50" s="51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5"/>
      <c r="IS50" s="55"/>
      <c r="IT50" s="55"/>
      <c r="IU50" s="55"/>
      <c r="IV50" s="55"/>
    </row>
    <row r="51" spans="1:256" ht="19" customHeight="1" x14ac:dyDescent="0.2">
      <c r="A51" s="14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13"/>
      <c r="M51" s="13"/>
      <c r="N51" s="13"/>
      <c r="O51" s="13"/>
    </row>
    <row r="52" spans="1:256" ht="19" customHeight="1" x14ac:dyDescent="0.2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256" ht="19" customHeight="1" x14ac:dyDescent="0.2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256" ht="19" customHeight="1" x14ac:dyDescent="0.2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256" ht="19" customHeight="1" x14ac:dyDescent="0.2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256" ht="19" customHeight="1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</sheetData>
  <sheetProtection algorithmName="SHA-512" hashValue="gP8lrw8FO7Ak2z2j3+X3fY7QM7WTuMkWQaJlYabCKS3ZWWou91X5AH2pEcDrdHiGZihx2k61oHzaBdbaCJK4fQ==" saltValue="AKwqbls9E288bg9hwEYHXQ==" spinCount="100000" sheet="1" objects="1" scenarios="1"/>
  <mergeCells count="12">
    <mergeCell ref="B1:J1"/>
    <mergeCell ref="B18:J18"/>
    <mergeCell ref="B2:K2"/>
    <mergeCell ref="B19:K19"/>
    <mergeCell ref="B36:K36"/>
    <mergeCell ref="K20:K22"/>
    <mergeCell ref="B35:J35"/>
    <mergeCell ref="K37:K39"/>
    <mergeCell ref="C16:K16"/>
    <mergeCell ref="C33:K33"/>
    <mergeCell ref="C50:K50"/>
    <mergeCell ref="K3:K5"/>
  </mergeCells>
  <phoneticPr fontId="6" type="noConversion"/>
  <conditionalFormatting sqref="J15">
    <cfRule type="cellIs" dxfId="33" priority="16" stopIfTrue="1" operator="equal">
      <formula>"2Cl=&lt;15"</formula>
    </cfRule>
    <cfRule type="cellIs" dxfId="32" priority="17" stopIfTrue="1" operator="lessThan">
      <formula>16.5</formula>
    </cfRule>
  </conditionalFormatting>
  <conditionalFormatting sqref="K6:K15">
    <cfRule type="cellIs" dxfId="31" priority="14" stopIfTrue="1" operator="equal">
      <formula>"Mais que 1 clas.=&lt;15"</formula>
    </cfRule>
    <cfRule type="cellIs" dxfId="30" priority="15" stopIfTrue="1" operator="equal">
      <formula>"Média &lt; 16,50"</formula>
    </cfRule>
  </conditionalFormatting>
  <conditionalFormatting sqref="K6:K15">
    <cfRule type="containsText" dxfId="29" priority="13" operator="containsText" text="Atribuir Q.E.">
      <formula>NOT(ISERROR(SEARCH("Atribuir Q.E.",K6)))</formula>
    </cfRule>
  </conditionalFormatting>
  <conditionalFormatting sqref="J23:J32">
    <cfRule type="cellIs" dxfId="28" priority="11" stopIfTrue="1" operator="equal">
      <formula>"2Cl=&lt;15"</formula>
    </cfRule>
    <cfRule type="cellIs" dxfId="27" priority="12" stopIfTrue="1" operator="lessThan">
      <formula>16.5</formula>
    </cfRule>
  </conditionalFormatting>
  <conditionalFormatting sqref="K23:K32">
    <cfRule type="cellIs" dxfId="26" priority="9" stopIfTrue="1" operator="equal">
      <formula>"Mais que 1 clas.=&lt;15"</formula>
    </cfRule>
    <cfRule type="cellIs" dxfId="25" priority="10" stopIfTrue="1" operator="equal">
      <formula>"Média &lt; 16,50"</formula>
    </cfRule>
  </conditionalFormatting>
  <conditionalFormatting sqref="K23:K32">
    <cfRule type="containsText" dxfId="24" priority="8" operator="containsText" text="Atribuir Q.E.">
      <formula>NOT(ISERROR(SEARCH("Atribuir Q.E.",K23)))</formula>
    </cfRule>
  </conditionalFormatting>
  <conditionalFormatting sqref="J40:J49">
    <cfRule type="cellIs" dxfId="23" priority="6" stopIfTrue="1" operator="equal">
      <formula>"2Cl=&lt;15"</formula>
    </cfRule>
    <cfRule type="cellIs" dxfId="22" priority="7" stopIfTrue="1" operator="lessThan">
      <formula>16.5</formula>
    </cfRule>
  </conditionalFormatting>
  <conditionalFormatting sqref="K40:K49">
    <cfRule type="cellIs" dxfId="21" priority="4" stopIfTrue="1" operator="equal">
      <formula>"Mais que 1 clas.=&lt;15"</formula>
    </cfRule>
    <cfRule type="cellIs" dxfId="20" priority="5" stopIfTrue="1" operator="equal">
      <formula>"Média &lt; 16,50"</formula>
    </cfRule>
  </conditionalFormatting>
  <conditionalFormatting sqref="K40:K49">
    <cfRule type="containsText" dxfId="19" priority="3" operator="containsText" text="Atribuir Q.E.">
      <formula>NOT(ISERROR(SEARCH("Atribuir Q.E.",K40)))</formula>
    </cfRule>
  </conditionalFormatting>
  <conditionalFormatting sqref="J6:J14">
    <cfRule type="cellIs" dxfId="18" priority="1" stopIfTrue="1" operator="equal">
      <formula>"2Cl=&lt;15"</formula>
    </cfRule>
    <cfRule type="cellIs" dxfId="17" priority="2" stopIfTrue="1" operator="lessThan">
      <formula>16.5</formula>
    </cfRule>
  </conditionalFormatting>
  <pageMargins left="0.75000000000000011" right="0.75000000000000011" top="1" bottom="1" header="0.5" footer="0.5"/>
  <pageSetup scale="88" orientation="portrait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76"/>
  <sheetViews>
    <sheetView showGridLines="0" zoomScale="126" zoomScaleNormal="126" zoomScalePageLayoutView="126" workbookViewId="0">
      <selection activeCell="C40" sqref="C40:G40"/>
    </sheetView>
  </sheetViews>
  <sheetFormatPr baseColWidth="10" defaultColWidth="8.125" defaultRowHeight="15" customHeight="1" x14ac:dyDescent="0.2"/>
  <cols>
    <col min="1" max="1" width="8.375" style="1" customWidth="1"/>
    <col min="2" max="2" width="9.25" style="1" customWidth="1"/>
    <col min="3" max="9" width="6.625" style="1" customWidth="1"/>
    <col min="10" max="10" width="8" style="1" customWidth="1"/>
    <col min="11" max="11" width="14.375" style="1" customWidth="1"/>
    <col min="12" max="15" width="5.125" style="1" customWidth="1"/>
    <col min="16" max="251" width="8.125" style="1" customWidth="1"/>
  </cols>
  <sheetData>
    <row r="1" spans="1:16" ht="26" customHeight="1" x14ac:dyDescent="0.3">
      <c r="A1" s="2"/>
      <c r="B1" s="189" t="s">
        <v>26</v>
      </c>
      <c r="C1" s="190"/>
      <c r="D1" s="190"/>
      <c r="E1" s="190"/>
      <c r="F1" s="190"/>
      <c r="G1" s="190"/>
      <c r="H1" s="190"/>
      <c r="I1" s="190"/>
      <c r="J1" s="191"/>
      <c r="K1" s="92"/>
      <c r="L1" s="3"/>
      <c r="M1" s="3"/>
      <c r="N1" s="3"/>
      <c r="O1" s="3"/>
    </row>
    <row r="2" spans="1:16" ht="23" customHeight="1" x14ac:dyDescent="0.3">
      <c r="A2" s="118"/>
      <c r="B2" s="206" t="s">
        <v>59</v>
      </c>
      <c r="C2" s="207"/>
      <c r="D2" s="207"/>
      <c r="E2" s="207"/>
      <c r="F2" s="207"/>
      <c r="G2" s="207"/>
      <c r="H2" s="207"/>
      <c r="I2" s="207"/>
      <c r="J2" s="207"/>
      <c r="K2" s="208"/>
      <c r="L2" s="119"/>
      <c r="M2" s="5"/>
      <c r="N2" s="5"/>
      <c r="O2" s="5"/>
    </row>
    <row r="3" spans="1:16" ht="19" customHeight="1" x14ac:dyDescent="0.25">
      <c r="A3" s="118"/>
      <c r="B3" s="127" t="s">
        <v>0</v>
      </c>
      <c r="C3" s="120" t="s">
        <v>30</v>
      </c>
      <c r="D3" s="120" t="s">
        <v>42</v>
      </c>
      <c r="E3" s="120" t="s">
        <v>32</v>
      </c>
      <c r="F3" s="120" t="s">
        <v>33</v>
      </c>
      <c r="G3" s="120" t="s">
        <v>41</v>
      </c>
      <c r="H3" s="120" t="s">
        <v>58</v>
      </c>
      <c r="I3" s="120" t="s">
        <v>43</v>
      </c>
      <c r="J3" s="121"/>
      <c r="K3" s="205" t="s">
        <v>61</v>
      </c>
      <c r="L3" s="119"/>
      <c r="M3" s="5"/>
      <c r="N3" s="5"/>
      <c r="O3" s="5"/>
    </row>
    <row r="4" spans="1:16" ht="17" customHeight="1" x14ac:dyDescent="0.25">
      <c r="A4" s="118"/>
      <c r="B4" s="101" t="s">
        <v>7</v>
      </c>
      <c r="C4" s="79">
        <v>5</v>
      </c>
      <c r="D4" s="79">
        <v>4</v>
      </c>
      <c r="E4" s="79">
        <v>4</v>
      </c>
      <c r="F4" s="79">
        <v>4</v>
      </c>
      <c r="G4" s="79">
        <v>6</v>
      </c>
      <c r="H4" s="79">
        <v>5</v>
      </c>
      <c r="I4" s="79">
        <v>6</v>
      </c>
      <c r="J4" s="10">
        <f>SUM(C4:I4)</f>
        <v>34</v>
      </c>
      <c r="K4" s="184"/>
      <c r="L4" s="119"/>
      <c r="M4" s="5"/>
      <c r="N4" s="5"/>
      <c r="O4" s="5"/>
      <c r="P4" s="1">
        <f>COUNTIF(C6:I6,"&lt;15,5")</f>
        <v>0</v>
      </c>
    </row>
    <row r="5" spans="1:16" ht="19" customHeight="1" x14ac:dyDescent="0.2">
      <c r="A5" s="26"/>
      <c r="B5" s="123" t="s">
        <v>8</v>
      </c>
      <c r="C5" s="80" t="s">
        <v>30</v>
      </c>
      <c r="D5" s="80" t="s">
        <v>42</v>
      </c>
      <c r="E5" s="80" t="s">
        <v>32</v>
      </c>
      <c r="F5" s="80" t="s">
        <v>33</v>
      </c>
      <c r="G5" s="80" t="s">
        <v>41</v>
      </c>
      <c r="H5" s="80" t="s">
        <v>58</v>
      </c>
      <c r="I5" s="80" t="s">
        <v>43</v>
      </c>
      <c r="J5" s="29" t="s">
        <v>14</v>
      </c>
      <c r="K5" s="185"/>
      <c r="L5" s="27"/>
      <c r="M5" s="13"/>
      <c r="N5" s="13"/>
      <c r="O5" s="13"/>
    </row>
    <row r="6" spans="1:16" ht="18" customHeight="1" x14ac:dyDescent="0.2">
      <c r="A6" s="26"/>
      <c r="B6" s="124" t="s">
        <v>15</v>
      </c>
      <c r="C6" s="139"/>
      <c r="D6" s="139"/>
      <c r="E6" s="139"/>
      <c r="F6" s="139"/>
      <c r="G6" s="139"/>
      <c r="H6" s="139"/>
      <c r="I6" s="139"/>
      <c r="J6" s="140" t="str">
        <f>IF(COUNTBLANK(C6:I6)&gt;0,"",IF(COUNTIF(C6:I6,"&lt;15,5")&gt;1,"2Cl=&lt;15",(C$4*C6+D$4*D6+E$4*E6+F$4*F6+G$4*G6+H$4*H6+I$4*I6)/J$4))</f>
        <v/>
      </c>
      <c r="K6" s="141" t="str">
        <f>IF(COUNTBLANK(C6:I6)&gt;0,"",IF(COUNTIF(C6:I6,"&lt;15,5")&gt;1,"Mais que 1 clas.=&lt;15",IF((C$4*C6+D$4*D6+E$4*E6+F$4*F6+G$4*G6+H$4*H6+I$4*I6)/J$4&lt;16.5,"Média &lt; 16,50","Atribuir Q.E.")))</f>
        <v/>
      </c>
      <c r="L6" s="27"/>
      <c r="M6" s="13"/>
      <c r="N6" s="13"/>
      <c r="O6" s="13"/>
    </row>
    <row r="7" spans="1:16" ht="18" customHeight="1" x14ac:dyDescent="0.2">
      <c r="A7" s="26"/>
      <c r="B7" s="103" t="s">
        <v>16</v>
      </c>
      <c r="C7" s="114"/>
      <c r="D7" s="114"/>
      <c r="E7" s="114"/>
      <c r="F7" s="114"/>
      <c r="G7" s="114"/>
      <c r="H7" s="114"/>
      <c r="I7" s="114"/>
      <c r="J7" s="142" t="str">
        <f t="shared" ref="J7:J15" si="0">IF(COUNTBLANK(C7:I7)&gt;0,"",IF(COUNTIF(C7:I7,"&lt;15,5")&gt;1,"2Cl=&lt;15",(C$4*C7+D$4*D7+E$4*E7+F$4*F7+G$4*G7+H$4*H7+I$4*I7)/J$4))</f>
        <v/>
      </c>
      <c r="K7" s="142" t="str">
        <f t="shared" ref="K7:K15" si="1">IF(COUNTBLANK(C7:I7)&gt;0,"",IF(COUNTIF(C7:I7,"&lt;15,5")&gt;1,"Mais que 1 clas.=&lt;15",IF((C$4*C7+D$4*D7+E$4*E7+F$4*F7+G$4*G7+H$4*H7+I$4*I7)/J$4&lt;16.5,"Média &lt; 16,50","Atribuir Q.E.")))</f>
        <v/>
      </c>
      <c r="L7" s="27"/>
      <c r="M7" s="13"/>
      <c r="N7" s="13"/>
      <c r="O7" s="13"/>
    </row>
    <row r="8" spans="1:16" ht="18" customHeight="1" x14ac:dyDescent="0.2">
      <c r="A8" s="26"/>
      <c r="B8" s="103" t="s">
        <v>17</v>
      </c>
      <c r="C8" s="168"/>
      <c r="D8" s="169"/>
      <c r="E8" s="169"/>
      <c r="F8" s="169"/>
      <c r="G8" s="169"/>
      <c r="H8" s="169"/>
      <c r="I8" s="169"/>
      <c r="J8" s="142" t="str">
        <f t="shared" si="0"/>
        <v/>
      </c>
      <c r="K8" s="142" t="str">
        <f t="shared" si="1"/>
        <v/>
      </c>
      <c r="L8" s="27"/>
      <c r="M8" s="13"/>
      <c r="N8" s="13"/>
      <c r="O8" s="13"/>
    </row>
    <row r="9" spans="1:16" ht="18" customHeight="1" x14ac:dyDescent="0.2">
      <c r="A9" s="26"/>
      <c r="B9" s="103" t="s">
        <v>18</v>
      </c>
      <c r="C9" s="114"/>
      <c r="D9" s="114"/>
      <c r="E9" s="114"/>
      <c r="F9" s="114"/>
      <c r="G9" s="114"/>
      <c r="H9" s="114"/>
      <c r="I9" s="114"/>
      <c r="J9" s="142" t="str">
        <f t="shared" si="0"/>
        <v/>
      </c>
      <c r="K9" s="142" t="str">
        <f t="shared" si="1"/>
        <v/>
      </c>
      <c r="L9" s="27"/>
      <c r="M9" s="13"/>
      <c r="N9" s="13"/>
      <c r="O9" s="13"/>
    </row>
    <row r="10" spans="1:16" ht="18" customHeight="1" x14ac:dyDescent="0.2">
      <c r="A10" s="26"/>
      <c r="B10" s="103" t="s">
        <v>19</v>
      </c>
      <c r="C10" s="143"/>
      <c r="D10" s="143"/>
      <c r="E10" s="143"/>
      <c r="F10" s="143"/>
      <c r="G10" s="143"/>
      <c r="H10" s="143"/>
      <c r="I10" s="143"/>
      <c r="J10" s="142" t="str">
        <f t="shared" si="0"/>
        <v/>
      </c>
      <c r="K10" s="142" t="str">
        <f t="shared" si="1"/>
        <v/>
      </c>
      <c r="L10" s="27"/>
      <c r="M10" s="13"/>
      <c r="N10" s="13"/>
      <c r="O10" s="13"/>
    </row>
    <row r="11" spans="1:16" ht="18" customHeight="1" x14ac:dyDescent="0.2">
      <c r="A11" s="26"/>
      <c r="B11" s="103" t="s">
        <v>20</v>
      </c>
      <c r="C11" s="143"/>
      <c r="D11" s="143"/>
      <c r="E11" s="143"/>
      <c r="F11" s="143"/>
      <c r="G11" s="143"/>
      <c r="H11" s="143"/>
      <c r="I11" s="143"/>
      <c r="J11" s="142" t="str">
        <f t="shared" si="0"/>
        <v/>
      </c>
      <c r="K11" s="142" t="str">
        <f t="shared" si="1"/>
        <v/>
      </c>
      <c r="L11" s="27"/>
      <c r="M11" s="13"/>
      <c r="N11" s="13"/>
      <c r="O11" s="13"/>
    </row>
    <row r="12" spans="1:16" ht="18" customHeight="1" x14ac:dyDescent="0.2">
      <c r="A12" s="26"/>
      <c r="B12" s="103" t="s">
        <v>21</v>
      </c>
      <c r="C12" s="143"/>
      <c r="D12" s="143"/>
      <c r="E12" s="143"/>
      <c r="F12" s="143"/>
      <c r="G12" s="143"/>
      <c r="H12" s="143"/>
      <c r="I12" s="143"/>
      <c r="J12" s="142" t="str">
        <f t="shared" si="0"/>
        <v/>
      </c>
      <c r="K12" s="142" t="str">
        <f t="shared" si="1"/>
        <v/>
      </c>
      <c r="L12" s="27"/>
      <c r="M12" s="13"/>
      <c r="N12" s="13"/>
      <c r="O12" s="13"/>
    </row>
    <row r="13" spans="1:16" ht="18" customHeight="1" x14ac:dyDescent="0.2">
      <c r="A13" s="26"/>
      <c r="B13" s="103" t="s">
        <v>22</v>
      </c>
      <c r="C13" s="143"/>
      <c r="D13" s="143"/>
      <c r="E13" s="143"/>
      <c r="F13" s="143"/>
      <c r="G13" s="143"/>
      <c r="H13" s="143"/>
      <c r="I13" s="143"/>
      <c r="J13" s="142" t="str">
        <f t="shared" si="0"/>
        <v/>
      </c>
      <c r="K13" s="142" t="str">
        <f t="shared" si="1"/>
        <v/>
      </c>
      <c r="L13" s="27"/>
      <c r="M13" s="13"/>
      <c r="N13" s="13"/>
      <c r="O13" s="13"/>
    </row>
    <row r="14" spans="1:16" ht="18" customHeight="1" x14ac:dyDescent="0.2">
      <c r="A14" s="26"/>
      <c r="B14" s="103" t="s">
        <v>23</v>
      </c>
      <c r="C14" s="143"/>
      <c r="D14" s="143"/>
      <c r="E14" s="143"/>
      <c r="F14" s="143"/>
      <c r="G14" s="143"/>
      <c r="H14" s="143"/>
      <c r="I14" s="143"/>
      <c r="J14" s="142" t="str">
        <f t="shared" si="0"/>
        <v/>
      </c>
      <c r="K14" s="142" t="str">
        <f t="shared" si="1"/>
        <v/>
      </c>
      <c r="L14" s="27"/>
      <c r="M14" s="13"/>
      <c r="N14" s="13"/>
      <c r="O14" s="13"/>
    </row>
    <row r="15" spans="1:16" ht="18" customHeight="1" x14ac:dyDescent="0.2">
      <c r="A15" s="26"/>
      <c r="B15" s="125" t="s">
        <v>24</v>
      </c>
      <c r="C15" s="116"/>
      <c r="D15" s="116"/>
      <c r="E15" s="116"/>
      <c r="F15" s="116"/>
      <c r="G15" s="116"/>
      <c r="H15" s="116"/>
      <c r="I15" s="116"/>
      <c r="J15" s="144" t="str">
        <f t="shared" si="0"/>
        <v/>
      </c>
      <c r="K15" s="144" t="str">
        <f t="shared" si="1"/>
        <v/>
      </c>
      <c r="L15" s="27"/>
      <c r="M15" s="13"/>
      <c r="N15" s="13"/>
      <c r="O15" s="13"/>
    </row>
    <row r="16" spans="1:16" ht="20" customHeight="1" x14ac:dyDescent="0.2">
      <c r="A16" s="26"/>
      <c r="B16" s="126" t="s">
        <v>38</v>
      </c>
      <c r="C16" s="186" t="s">
        <v>62</v>
      </c>
      <c r="D16" s="187"/>
      <c r="E16" s="187"/>
      <c r="F16" s="187"/>
      <c r="G16" s="187"/>
      <c r="H16" s="187"/>
      <c r="I16" s="187"/>
      <c r="J16" s="187"/>
      <c r="K16" s="188"/>
      <c r="L16" s="27"/>
      <c r="M16" s="13"/>
      <c r="N16" s="13"/>
      <c r="O16" s="13"/>
    </row>
    <row r="17" spans="1:251" s="71" customFormat="1" ht="20" customHeight="1" x14ac:dyDescent="0.2">
      <c r="A17" s="82"/>
      <c r="B17" s="68"/>
      <c r="C17" s="69"/>
      <c r="D17" s="69"/>
      <c r="E17" s="69"/>
      <c r="F17" s="69"/>
      <c r="G17" s="69"/>
      <c r="H17" s="69"/>
      <c r="I17" s="69"/>
      <c r="J17" s="69"/>
      <c r="K17" s="137"/>
      <c r="L17" s="83"/>
      <c r="M17" s="83"/>
      <c r="N17" s="83"/>
      <c r="O17" s="83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26" customHeight="1" x14ac:dyDescent="0.3">
      <c r="A18" s="2"/>
      <c r="B18" s="189" t="s">
        <v>26</v>
      </c>
      <c r="C18" s="190"/>
      <c r="D18" s="190"/>
      <c r="E18" s="190"/>
      <c r="F18" s="190"/>
      <c r="G18" s="190"/>
      <c r="H18" s="190"/>
      <c r="I18" s="190"/>
      <c r="J18" s="191"/>
      <c r="K18" s="92"/>
      <c r="L18" s="3"/>
      <c r="M18" s="3"/>
      <c r="N18" s="3"/>
      <c r="O18" s="3"/>
    </row>
    <row r="19" spans="1:251" ht="23" customHeight="1" x14ac:dyDescent="0.3">
      <c r="A19" s="118"/>
      <c r="B19" s="226" t="s">
        <v>59</v>
      </c>
      <c r="C19" s="227"/>
      <c r="D19" s="227"/>
      <c r="E19" s="227"/>
      <c r="F19" s="227"/>
      <c r="G19" s="227"/>
      <c r="H19" s="227"/>
      <c r="I19" s="227"/>
      <c r="J19" s="227"/>
      <c r="K19" s="228"/>
      <c r="L19" s="119"/>
      <c r="M19" s="5"/>
      <c r="N19" s="5"/>
      <c r="O19" s="5"/>
    </row>
    <row r="20" spans="1:251" ht="19" customHeight="1" x14ac:dyDescent="0.25">
      <c r="A20" s="118"/>
      <c r="B20" s="100" t="s">
        <v>0</v>
      </c>
      <c r="C20" s="79" t="s">
        <v>30</v>
      </c>
      <c r="D20" s="79" t="s">
        <v>42</v>
      </c>
      <c r="E20" s="79" t="s">
        <v>32</v>
      </c>
      <c r="F20" s="79" t="s">
        <v>33</v>
      </c>
      <c r="G20" s="79" t="s">
        <v>41</v>
      </c>
      <c r="H20" s="79" t="s">
        <v>58</v>
      </c>
      <c r="I20" s="79" t="s">
        <v>43</v>
      </c>
      <c r="J20" s="8"/>
      <c r="K20" s="205" t="s">
        <v>61</v>
      </c>
      <c r="L20" s="119"/>
      <c r="M20" s="5"/>
      <c r="N20" s="5"/>
      <c r="O20" s="5"/>
    </row>
    <row r="21" spans="1:251" ht="17" customHeight="1" x14ac:dyDescent="0.25">
      <c r="A21" s="118"/>
      <c r="B21" s="101" t="s">
        <v>7</v>
      </c>
      <c r="C21" s="79">
        <v>5</v>
      </c>
      <c r="D21" s="79">
        <v>4</v>
      </c>
      <c r="E21" s="79">
        <v>4</v>
      </c>
      <c r="F21" s="79">
        <v>4</v>
      </c>
      <c r="G21" s="79">
        <v>6</v>
      </c>
      <c r="H21" s="79">
        <v>5</v>
      </c>
      <c r="I21" s="79">
        <v>6</v>
      </c>
      <c r="J21" s="10">
        <f>SUM(C21:I21)</f>
        <v>34</v>
      </c>
      <c r="K21" s="184"/>
      <c r="L21" s="119"/>
      <c r="M21" s="5"/>
      <c r="N21" s="5"/>
      <c r="O21" s="5"/>
      <c r="P21" s="1">
        <f>COUNTIF(C23:I23,"&lt;15,5")</f>
        <v>0</v>
      </c>
    </row>
    <row r="22" spans="1:251" ht="19" customHeight="1" x14ac:dyDescent="0.2">
      <c r="A22" s="26"/>
      <c r="B22" s="123" t="s">
        <v>8</v>
      </c>
      <c r="C22" s="80" t="s">
        <v>30</v>
      </c>
      <c r="D22" s="80" t="s">
        <v>42</v>
      </c>
      <c r="E22" s="80" t="s">
        <v>32</v>
      </c>
      <c r="F22" s="80" t="s">
        <v>33</v>
      </c>
      <c r="G22" s="80" t="s">
        <v>41</v>
      </c>
      <c r="H22" s="80" t="s">
        <v>58</v>
      </c>
      <c r="I22" s="80" t="s">
        <v>43</v>
      </c>
      <c r="J22" s="29" t="s">
        <v>14</v>
      </c>
      <c r="K22" s="185"/>
      <c r="L22" s="27"/>
      <c r="M22" s="13"/>
      <c r="N22" s="13"/>
      <c r="O22" s="13"/>
    </row>
    <row r="23" spans="1:251" ht="18" customHeight="1" x14ac:dyDescent="0.2">
      <c r="A23" s="26"/>
      <c r="B23" s="124" t="s">
        <v>15</v>
      </c>
      <c r="C23" s="139"/>
      <c r="D23" s="139"/>
      <c r="E23" s="139"/>
      <c r="F23" s="139"/>
      <c r="G23" s="139"/>
      <c r="H23" s="139"/>
      <c r="I23" s="139"/>
      <c r="J23" s="140" t="str">
        <f>IF(COUNTBLANK(C23:I23)&gt;0,"",IF(COUNTIF(C23:I23,"&lt;15,5")&gt;1,"2Cl=&lt;15",(C$21*C23+D$21*D23+E$21*E23+F$21*F23+G$21*G23+H$21*H23+I$21*I23)/J$21))</f>
        <v/>
      </c>
      <c r="K23" s="141" t="str">
        <f>IF(COUNTBLANK(C23:I23)&gt;0,"",IF(COUNTIF(C23:I23,"&lt;15,5")&gt;1,"Mais que 1 clas.=&lt;15",IF((C$21*C23+D$21*D23+E$21*E23+F$21*F23+G$21*G23+H$21*H23+I$21*I23)/J$21&lt;16.5,"Média &lt; 16,50","Atribuir Q.E.")))</f>
        <v/>
      </c>
      <c r="L23" s="27"/>
      <c r="M23" s="13"/>
      <c r="N23" s="13"/>
      <c r="O23" s="13"/>
    </row>
    <row r="24" spans="1:251" ht="18" customHeight="1" x14ac:dyDescent="0.2">
      <c r="A24" s="26"/>
      <c r="B24" s="103" t="s">
        <v>16</v>
      </c>
      <c r="C24" s="114"/>
      <c r="D24" s="114"/>
      <c r="E24" s="114"/>
      <c r="F24" s="114"/>
      <c r="G24" s="114"/>
      <c r="H24" s="114"/>
      <c r="I24" s="114"/>
      <c r="J24" s="142" t="str">
        <f t="shared" ref="J24:J32" si="2">IF(COUNTBLANK(C24:I24)&gt;0,"",IF(COUNTIF(C24:I24,"&lt;15,5")&gt;1,"2Cl=&lt;15",(C$21*C24+D$21*D24+E$21*E24+F$21*F24+G$21*G24+H$21*H24+I$21*I24)/J$21))</f>
        <v/>
      </c>
      <c r="K24" s="142" t="str">
        <f t="shared" ref="K24:K32" si="3">IF(COUNTBLANK(C24:I24)&gt;0,"",IF(COUNTIF(C24:I24,"&lt;15,5")&gt;1,"Mais que 1 clas.=&lt;15",IF((C$21*C24+D$21*D24+E$21*E24+F$21*F24+G$21*G24+H$21*H24+I$21*I24)/J$21&lt;16.5,"Média &lt; 16,50","Atribuir Q.E.")))</f>
        <v/>
      </c>
      <c r="L24" s="27"/>
      <c r="M24" s="13"/>
      <c r="N24" s="13"/>
      <c r="O24" s="13"/>
    </row>
    <row r="25" spans="1:251" ht="18" customHeight="1" x14ac:dyDescent="0.2">
      <c r="A25" s="26"/>
      <c r="B25" s="103" t="s">
        <v>17</v>
      </c>
      <c r="C25" s="168"/>
      <c r="D25" s="169"/>
      <c r="E25" s="169"/>
      <c r="F25" s="169"/>
      <c r="G25" s="169"/>
      <c r="H25" s="169"/>
      <c r="I25" s="169"/>
      <c r="J25" s="142" t="str">
        <f t="shared" si="2"/>
        <v/>
      </c>
      <c r="K25" s="142" t="str">
        <f t="shared" si="3"/>
        <v/>
      </c>
      <c r="L25" s="27"/>
      <c r="M25" s="13"/>
      <c r="N25" s="13"/>
      <c r="O25" s="13"/>
    </row>
    <row r="26" spans="1:251" ht="18" customHeight="1" x14ac:dyDescent="0.2">
      <c r="A26" s="26"/>
      <c r="B26" s="103" t="s">
        <v>18</v>
      </c>
      <c r="C26" s="114"/>
      <c r="D26" s="114"/>
      <c r="E26" s="114"/>
      <c r="F26" s="114"/>
      <c r="G26" s="114"/>
      <c r="H26" s="114"/>
      <c r="I26" s="114"/>
      <c r="J26" s="142" t="str">
        <f t="shared" si="2"/>
        <v/>
      </c>
      <c r="K26" s="142" t="str">
        <f t="shared" si="3"/>
        <v/>
      </c>
      <c r="L26" s="27"/>
      <c r="M26" s="13"/>
      <c r="N26" s="13"/>
      <c r="O26" s="13"/>
    </row>
    <row r="27" spans="1:251" ht="18" customHeight="1" x14ac:dyDescent="0.2">
      <c r="A27" s="26"/>
      <c r="B27" s="103" t="s">
        <v>19</v>
      </c>
      <c r="C27" s="143"/>
      <c r="D27" s="143"/>
      <c r="E27" s="143"/>
      <c r="F27" s="143"/>
      <c r="G27" s="143"/>
      <c r="H27" s="143"/>
      <c r="I27" s="143"/>
      <c r="J27" s="142" t="str">
        <f t="shared" si="2"/>
        <v/>
      </c>
      <c r="K27" s="142" t="str">
        <f t="shared" si="3"/>
        <v/>
      </c>
      <c r="L27" s="27"/>
      <c r="M27" s="13"/>
      <c r="N27" s="13"/>
      <c r="O27" s="13"/>
    </row>
    <row r="28" spans="1:251" ht="18" customHeight="1" x14ac:dyDescent="0.2">
      <c r="A28" s="26"/>
      <c r="B28" s="103" t="s">
        <v>20</v>
      </c>
      <c r="C28" s="143"/>
      <c r="D28" s="143"/>
      <c r="E28" s="143"/>
      <c r="F28" s="143"/>
      <c r="G28" s="143"/>
      <c r="H28" s="143"/>
      <c r="I28" s="143"/>
      <c r="J28" s="142" t="str">
        <f t="shared" si="2"/>
        <v/>
      </c>
      <c r="K28" s="142" t="str">
        <f t="shared" si="3"/>
        <v/>
      </c>
      <c r="L28" s="27"/>
      <c r="M28" s="13"/>
      <c r="N28" s="13"/>
      <c r="O28" s="13"/>
    </row>
    <row r="29" spans="1:251" ht="18" customHeight="1" x14ac:dyDescent="0.2">
      <c r="A29" s="26"/>
      <c r="B29" s="103" t="s">
        <v>21</v>
      </c>
      <c r="C29" s="143"/>
      <c r="D29" s="143"/>
      <c r="E29" s="143"/>
      <c r="F29" s="143"/>
      <c r="G29" s="143"/>
      <c r="H29" s="143"/>
      <c r="I29" s="143"/>
      <c r="J29" s="142" t="str">
        <f t="shared" si="2"/>
        <v/>
      </c>
      <c r="K29" s="142" t="str">
        <f t="shared" si="3"/>
        <v/>
      </c>
      <c r="L29" s="27"/>
      <c r="M29" s="13"/>
      <c r="N29" s="13"/>
      <c r="O29" s="13"/>
    </row>
    <row r="30" spans="1:251" ht="18" customHeight="1" x14ac:dyDescent="0.2">
      <c r="A30" s="26"/>
      <c r="B30" s="103" t="s">
        <v>22</v>
      </c>
      <c r="C30" s="143"/>
      <c r="D30" s="143"/>
      <c r="E30" s="143"/>
      <c r="F30" s="143"/>
      <c r="G30" s="143"/>
      <c r="H30" s="143"/>
      <c r="I30" s="143"/>
      <c r="J30" s="142" t="str">
        <f t="shared" si="2"/>
        <v/>
      </c>
      <c r="K30" s="142" t="str">
        <f t="shared" si="3"/>
        <v/>
      </c>
      <c r="L30" s="27"/>
      <c r="M30" s="13"/>
      <c r="N30" s="13"/>
      <c r="O30" s="13"/>
    </row>
    <row r="31" spans="1:251" ht="18" customHeight="1" x14ac:dyDescent="0.2">
      <c r="A31" s="26"/>
      <c r="B31" s="103" t="s">
        <v>23</v>
      </c>
      <c r="C31" s="143"/>
      <c r="D31" s="143"/>
      <c r="E31" s="143"/>
      <c r="F31" s="143"/>
      <c r="G31" s="143"/>
      <c r="H31" s="143"/>
      <c r="I31" s="143"/>
      <c r="J31" s="142" t="str">
        <f t="shared" si="2"/>
        <v/>
      </c>
      <c r="K31" s="142" t="str">
        <f t="shared" si="3"/>
        <v/>
      </c>
      <c r="L31" s="27"/>
      <c r="M31" s="13"/>
      <c r="N31" s="13"/>
      <c r="O31" s="13"/>
    </row>
    <row r="32" spans="1:251" ht="18" customHeight="1" x14ac:dyDescent="0.2">
      <c r="A32" s="26"/>
      <c r="B32" s="125" t="s">
        <v>24</v>
      </c>
      <c r="C32" s="145"/>
      <c r="D32" s="145"/>
      <c r="E32" s="145"/>
      <c r="F32" s="145"/>
      <c r="G32" s="145"/>
      <c r="H32" s="145"/>
      <c r="I32" s="145"/>
      <c r="J32" s="151" t="str">
        <f t="shared" si="2"/>
        <v/>
      </c>
      <c r="K32" s="151" t="str">
        <f t="shared" si="3"/>
        <v/>
      </c>
      <c r="L32" s="27"/>
      <c r="M32" s="13"/>
      <c r="N32" s="13"/>
      <c r="O32" s="13"/>
    </row>
    <row r="33" spans="1:15" ht="20" customHeight="1" x14ac:dyDescent="0.2">
      <c r="A33" s="26"/>
      <c r="B33" s="138" t="s">
        <v>38</v>
      </c>
      <c r="C33" s="229" t="s">
        <v>62</v>
      </c>
      <c r="D33" s="229"/>
      <c r="E33" s="229"/>
      <c r="F33" s="229"/>
      <c r="G33" s="229"/>
      <c r="H33" s="229"/>
      <c r="I33" s="229"/>
      <c r="J33" s="229"/>
      <c r="K33" s="230"/>
      <c r="L33" s="27"/>
      <c r="M33" s="13"/>
      <c r="N33" s="13"/>
      <c r="O33" s="13"/>
    </row>
    <row r="34" spans="1:15" ht="20" customHeight="1" x14ac:dyDescent="0.2">
      <c r="A34" s="26"/>
      <c r="B34" s="68"/>
      <c r="C34" s="69"/>
      <c r="D34" s="69"/>
      <c r="E34" s="69"/>
      <c r="F34" s="69"/>
      <c r="G34" s="69"/>
      <c r="H34" s="69"/>
      <c r="I34" s="69"/>
      <c r="J34" s="69"/>
      <c r="K34" s="137"/>
      <c r="L34" s="13"/>
      <c r="M34" s="13"/>
      <c r="N34" s="13"/>
      <c r="O34" s="13"/>
    </row>
    <row r="35" spans="1:15" ht="26" customHeight="1" x14ac:dyDescent="0.3">
      <c r="A35" s="2"/>
      <c r="B35" s="189" t="s">
        <v>26</v>
      </c>
      <c r="C35" s="190"/>
      <c r="D35" s="190"/>
      <c r="E35" s="190"/>
      <c r="F35" s="190"/>
      <c r="G35" s="190"/>
      <c r="H35" s="190"/>
      <c r="I35" s="190"/>
      <c r="J35" s="191"/>
      <c r="K35" s="92"/>
      <c r="L35" s="3"/>
      <c r="M35" s="3"/>
      <c r="N35" s="3"/>
      <c r="O35" s="3"/>
    </row>
    <row r="36" spans="1:15" ht="23" customHeight="1" x14ac:dyDescent="0.3">
      <c r="A36" s="26"/>
      <c r="B36" s="226" t="s">
        <v>59</v>
      </c>
      <c r="C36" s="227"/>
      <c r="D36" s="227"/>
      <c r="E36" s="227"/>
      <c r="F36" s="227"/>
      <c r="G36" s="227"/>
      <c r="H36" s="227"/>
      <c r="I36" s="227"/>
      <c r="J36" s="227"/>
      <c r="K36" s="228"/>
      <c r="L36" s="27"/>
      <c r="M36" s="13"/>
      <c r="N36" s="13"/>
      <c r="O36" s="13"/>
    </row>
    <row r="37" spans="1:15" ht="20" customHeight="1" x14ac:dyDescent="0.25">
      <c r="A37" s="26"/>
      <c r="B37" s="100" t="s">
        <v>0</v>
      </c>
      <c r="C37" s="79" t="s">
        <v>30</v>
      </c>
      <c r="D37" s="79" t="s">
        <v>33</v>
      </c>
      <c r="E37" s="79" t="s">
        <v>41</v>
      </c>
      <c r="F37" s="77" t="s">
        <v>36</v>
      </c>
      <c r="G37" s="77" t="s">
        <v>37</v>
      </c>
      <c r="H37" s="30"/>
      <c r="I37" s="30"/>
      <c r="J37" s="8"/>
      <c r="K37" s="205" t="s">
        <v>61</v>
      </c>
      <c r="L37" s="27"/>
      <c r="M37" s="13"/>
      <c r="N37" s="13"/>
      <c r="O37" s="13"/>
    </row>
    <row r="38" spans="1:15" ht="19" customHeight="1" x14ac:dyDescent="0.2">
      <c r="A38" s="26"/>
      <c r="B38" s="101" t="s">
        <v>7</v>
      </c>
      <c r="C38" s="79">
        <v>5</v>
      </c>
      <c r="D38" s="79">
        <v>4</v>
      </c>
      <c r="E38" s="79">
        <v>6</v>
      </c>
      <c r="F38" s="77">
        <v>4</v>
      </c>
      <c r="G38" s="77">
        <v>4</v>
      </c>
      <c r="H38" s="30"/>
      <c r="I38" s="30"/>
      <c r="J38" s="10">
        <f>SUM(C38:G38)</f>
        <v>23</v>
      </c>
      <c r="K38" s="184"/>
      <c r="L38" s="27"/>
      <c r="M38" s="13"/>
      <c r="N38" s="13"/>
      <c r="O38" s="13"/>
    </row>
    <row r="39" spans="1:15" ht="19" customHeight="1" x14ac:dyDescent="0.2">
      <c r="A39" s="26"/>
      <c r="B39" s="102" t="s">
        <v>8</v>
      </c>
      <c r="C39" s="81" t="s">
        <v>30</v>
      </c>
      <c r="D39" s="81" t="s">
        <v>33</v>
      </c>
      <c r="E39" s="81" t="s">
        <v>41</v>
      </c>
      <c r="F39" s="81" t="s">
        <v>36</v>
      </c>
      <c r="G39" s="81" t="s">
        <v>37</v>
      </c>
      <c r="H39" s="31"/>
      <c r="I39" s="31"/>
      <c r="J39" s="12" t="s">
        <v>14</v>
      </c>
      <c r="K39" s="185"/>
      <c r="L39" s="27"/>
      <c r="M39" s="13"/>
      <c r="N39" s="13"/>
      <c r="O39" s="13"/>
    </row>
    <row r="40" spans="1:15" ht="18" customHeight="1" x14ac:dyDescent="0.2">
      <c r="A40" s="26"/>
      <c r="B40" s="124" t="s">
        <v>15</v>
      </c>
      <c r="C40" s="139"/>
      <c r="D40" s="139"/>
      <c r="E40" s="139"/>
      <c r="F40" s="139"/>
      <c r="G40" s="139"/>
      <c r="H40" s="58"/>
      <c r="I40" s="32"/>
      <c r="J40" s="21" t="str">
        <f>IF(COUNTBLANK(C40:G40)&gt;0,"",IF(COUNTIF(C40:G40,"&lt;15,5")&gt;1,"2Cl=&lt;15",(C$38*C40+D$38*D40+E$38*E40+F$38*F40+G$38*G40)/J$38))</f>
        <v/>
      </c>
      <c r="K40" s="99" t="str">
        <f>IF(COUNTBLANK(C40:G40)&gt;0,"",IF(COUNTIF(C40:G40,"&lt;15,5")&gt;1,"Mais que 1 clas.=&lt;15",IF((C$38*C40+D$38*D40+E$38*E40+F$38*F40+G$38*G40)/J$38&lt;16.5,"Média &lt; 16,50","Atribuir Q.E.")))</f>
        <v/>
      </c>
      <c r="L40" s="27"/>
      <c r="M40" s="13"/>
      <c r="N40" s="13"/>
      <c r="O40" s="13"/>
    </row>
    <row r="41" spans="1:15" ht="18" customHeight="1" x14ac:dyDescent="0.2">
      <c r="A41" s="26"/>
      <c r="B41" s="103" t="s">
        <v>16</v>
      </c>
      <c r="C41" s="114"/>
      <c r="D41" s="114"/>
      <c r="E41" s="114"/>
      <c r="F41" s="114"/>
      <c r="G41" s="114"/>
      <c r="H41" s="59"/>
      <c r="I41" s="33"/>
      <c r="J41" s="22" t="str">
        <f t="shared" ref="J41:J49" si="4">IF(COUNTBLANK(C41:G41)&gt;0,"",IF(COUNTIF(C41:G41,"&lt;15,5")&gt;1,"2Cl=&lt;15",(C$38*C41+D$38*D41+E$38*E41+F$38*F41+G$38*G41)/J$38))</f>
        <v/>
      </c>
      <c r="K41" s="22" t="str">
        <f t="shared" ref="K41:K49" si="5">IF(COUNTBLANK(C41:G41)&gt;0,"",IF(COUNTIF(C41:G41,"&lt;15,5")&gt;1,"Mais que 1 clas.=&lt;15",IF((C$38*C41+D$38*D41+E$38*E41+F$38*F41+G$38*G41)/J$38&lt;16.5,"Média &lt; 16,50","Atribuir Q.E.")))</f>
        <v/>
      </c>
      <c r="L41" s="27"/>
      <c r="M41" s="13"/>
      <c r="N41" s="13"/>
      <c r="O41" s="13"/>
    </row>
    <row r="42" spans="1:15" ht="18" customHeight="1" x14ac:dyDescent="0.2">
      <c r="A42" s="26"/>
      <c r="B42" s="103" t="s">
        <v>17</v>
      </c>
      <c r="C42" s="168"/>
      <c r="D42" s="169"/>
      <c r="E42" s="169"/>
      <c r="F42" s="169"/>
      <c r="G42" s="169"/>
      <c r="H42" s="59"/>
      <c r="I42" s="33"/>
      <c r="J42" s="22" t="str">
        <f t="shared" si="4"/>
        <v/>
      </c>
      <c r="K42" s="22" t="str">
        <f t="shared" si="5"/>
        <v/>
      </c>
      <c r="L42" s="27"/>
      <c r="M42" s="13"/>
      <c r="N42" s="13"/>
      <c r="O42" s="13"/>
    </row>
    <row r="43" spans="1:15" ht="18" customHeight="1" x14ac:dyDescent="0.2">
      <c r="A43" s="26"/>
      <c r="B43" s="103" t="s">
        <v>18</v>
      </c>
      <c r="C43" s="114"/>
      <c r="D43" s="114"/>
      <c r="E43" s="114"/>
      <c r="F43" s="114"/>
      <c r="G43" s="114"/>
      <c r="H43" s="59"/>
      <c r="I43" s="33"/>
      <c r="J43" s="22" t="str">
        <f t="shared" si="4"/>
        <v/>
      </c>
      <c r="K43" s="22" t="str">
        <f t="shared" si="5"/>
        <v/>
      </c>
      <c r="L43" s="27"/>
      <c r="M43" s="13"/>
      <c r="N43" s="13"/>
      <c r="O43" s="13"/>
    </row>
    <row r="44" spans="1:15" ht="18" customHeight="1" x14ac:dyDescent="0.2">
      <c r="A44" s="26"/>
      <c r="B44" s="103" t="s">
        <v>19</v>
      </c>
      <c r="C44" s="19"/>
      <c r="D44" s="19"/>
      <c r="E44" s="19"/>
      <c r="F44" s="19"/>
      <c r="G44" s="19"/>
      <c r="H44" s="59"/>
      <c r="I44" s="33"/>
      <c r="J44" s="22" t="str">
        <f t="shared" si="4"/>
        <v/>
      </c>
      <c r="K44" s="22" t="str">
        <f t="shared" si="5"/>
        <v/>
      </c>
      <c r="L44" s="27"/>
      <c r="M44" s="13"/>
      <c r="N44" s="13"/>
      <c r="O44" s="13"/>
    </row>
    <row r="45" spans="1:15" ht="18" customHeight="1" x14ac:dyDescent="0.2">
      <c r="A45" s="26"/>
      <c r="B45" s="103" t="s">
        <v>20</v>
      </c>
      <c r="C45" s="19"/>
      <c r="D45" s="19"/>
      <c r="E45" s="19"/>
      <c r="F45" s="19"/>
      <c r="G45" s="19"/>
      <c r="H45" s="59"/>
      <c r="I45" s="33"/>
      <c r="J45" s="22" t="str">
        <f t="shared" si="4"/>
        <v/>
      </c>
      <c r="K45" s="22" t="str">
        <f t="shared" si="5"/>
        <v/>
      </c>
      <c r="L45" s="27"/>
      <c r="M45" s="13"/>
      <c r="N45" s="13"/>
      <c r="O45" s="13"/>
    </row>
    <row r="46" spans="1:15" ht="18" customHeight="1" x14ac:dyDescent="0.2">
      <c r="A46" s="26"/>
      <c r="B46" s="103" t="s">
        <v>21</v>
      </c>
      <c r="C46" s="19"/>
      <c r="D46" s="19"/>
      <c r="E46" s="19"/>
      <c r="F46" s="19"/>
      <c r="G46" s="19"/>
      <c r="H46" s="59"/>
      <c r="I46" s="33"/>
      <c r="J46" s="22" t="str">
        <f t="shared" si="4"/>
        <v/>
      </c>
      <c r="K46" s="22" t="str">
        <f t="shared" si="5"/>
        <v/>
      </c>
      <c r="L46" s="27"/>
      <c r="M46" s="13"/>
      <c r="N46" s="13"/>
      <c r="O46" s="13"/>
    </row>
    <row r="47" spans="1:15" ht="18" customHeight="1" x14ac:dyDescent="0.2">
      <c r="A47" s="26"/>
      <c r="B47" s="103" t="s">
        <v>22</v>
      </c>
      <c r="C47" s="19"/>
      <c r="D47" s="19"/>
      <c r="E47" s="19"/>
      <c r="F47" s="19"/>
      <c r="G47" s="19"/>
      <c r="H47" s="59"/>
      <c r="I47" s="33"/>
      <c r="J47" s="22" t="str">
        <f t="shared" si="4"/>
        <v/>
      </c>
      <c r="K47" s="22" t="str">
        <f t="shared" si="5"/>
        <v/>
      </c>
      <c r="L47" s="27"/>
      <c r="M47" s="13"/>
      <c r="N47" s="13"/>
      <c r="O47" s="13"/>
    </row>
    <row r="48" spans="1:15" ht="18" customHeight="1" x14ac:dyDescent="0.2">
      <c r="A48" s="26"/>
      <c r="B48" s="103" t="s">
        <v>23</v>
      </c>
      <c r="C48" s="19"/>
      <c r="D48" s="19"/>
      <c r="E48" s="19"/>
      <c r="F48" s="19"/>
      <c r="G48" s="19"/>
      <c r="H48" s="59"/>
      <c r="I48" s="33"/>
      <c r="J48" s="22" t="str">
        <f t="shared" si="4"/>
        <v/>
      </c>
      <c r="K48" s="22" t="str">
        <f t="shared" si="5"/>
        <v/>
      </c>
      <c r="L48" s="27"/>
      <c r="M48" s="13"/>
      <c r="N48" s="13"/>
      <c r="O48" s="13"/>
    </row>
    <row r="49" spans="1:256" ht="18" customHeight="1" x14ac:dyDescent="0.2">
      <c r="A49" s="26"/>
      <c r="B49" s="125" t="s">
        <v>24</v>
      </c>
      <c r="C49" s="168"/>
      <c r="D49" s="169"/>
      <c r="E49" s="169"/>
      <c r="F49" s="169"/>
      <c r="G49" s="169"/>
      <c r="H49" s="108"/>
      <c r="I49" s="109"/>
      <c r="J49" s="98" t="str">
        <f t="shared" si="4"/>
        <v/>
      </c>
      <c r="K49" s="98" t="str">
        <f t="shared" si="5"/>
        <v/>
      </c>
      <c r="L49" s="27"/>
      <c r="M49" s="13"/>
      <c r="N49" s="13"/>
      <c r="O49" s="13"/>
    </row>
    <row r="50" spans="1:256" ht="19" customHeight="1" x14ac:dyDescent="0.2">
      <c r="A50" s="26"/>
      <c r="B50" s="126" t="s">
        <v>38</v>
      </c>
      <c r="C50" s="186" t="s">
        <v>62</v>
      </c>
      <c r="D50" s="187"/>
      <c r="E50" s="187"/>
      <c r="F50" s="187"/>
      <c r="G50" s="187"/>
      <c r="H50" s="187"/>
      <c r="I50" s="187"/>
      <c r="J50" s="187"/>
      <c r="K50" s="188"/>
      <c r="L50" s="27"/>
      <c r="M50" s="13"/>
      <c r="N50" s="13"/>
      <c r="O50" s="13"/>
    </row>
    <row r="51" spans="1:256" s="1" customFormat="1" ht="10" customHeight="1" x14ac:dyDescent="0.2">
      <c r="A51" s="34"/>
      <c r="B51" s="193"/>
      <c r="C51" s="193"/>
      <c r="D51" s="193"/>
      <c r="E51" s="193"/>
      <c r="F51" s="193"/>
      <c r="G51" s="193"/>
      <c r="H51" s="193"/>
      <c r="I51" s="193"/>
      <c r="J51" s="193"/>
      <c r="K51" s="91"/>
      <c r="L51" s="35"/>
      <c r="M51" s="35"/>
      <c r="N51" s="35"/>
      <c r="O51" s="35"/>
      <c r="IR51"/>
      <c r="IS51"/>
      <c r="IT51"/>
      <c r="IU51"/>
      <c r="IV51"/>
    </row>
    <row r="52" spans="1:256" s="39" customFormat="1" ht="23" customHeight="1" x14ac:dyDescent="0.3">
      <c r="A52" s="38"/>
      <c r="B52" s="200"/>
      <c r="C52" s="201"/>
      <c r="D52" s="201"/>
      <c r="E52" s="201"/>
      <c r="F52" s="201"/>
      <c r="G52" s="201"/>
      <c r="H52" s="201"/>
      <c r="I52" s="201"/>
      <c r="J52" s="201"/>
      <c r="K52" s="38"/>
      <c r="L52" s="38"/>
      <c r="M52" s="38"/>
      <c r="N52" s="38"/>
      <c r="O52" s="38"/>
      <c r="IR52" s="40"/>
      <c r="IS52" s="40"/>
      <c r="IT52" s="40"/>
      <c r="IU52" s="40"/>
      <c r="IV52" s="40"/>
    </row>
    <row r="53" spans="1:256" s="39" customFormat="1" ht="20" customHeight="1" x14ac:dyDescent="0.25">
      <c r="A53" s="38"/>
      <c r="B53" s="41"/>
      <c r="C53" s="42"/>
      <c r="D53" s="42"/>
      <c r="E53" s="42"/>
      <c r="F53" s="42"/>
      <c r="G53" s="42"/>
      <c r="H53" s="42"/>
      <c r="I53" s="42"/>
      <c r="J53" s="43"/>
      <c r="K53" s="38"/>
      <c r="L53" s="38"/>
      <c r="M53" s="38"/>
      <c r="N53" s="38"/>
      <c r="O53" s="38"/>
      <c r="IR53" s="40"/>
      <c r="IS53" s="40"/>
      <c r="IT53" s="40"/>
      <c r="IU53" s="40"/>
      <c r="IV53" s="40"/>
    </row>
    <row r="54" spans="1:256" s="39" customFormat="1" ht="19" customHeight="1" x14ac:dyDescent="0.2">
      <c r="A54" s="38"/>
      <c r="B54" s="42"/>
      <c r="C54" s="42"/>
      <c r="D54" s="42"/>
      <c r="E54" s="42"/>
      <c r="F54" s="42"/>
      <c r="G54" s="42"/>
      <c r="H54" s="42"/>
      <c r="I54" s="42"/>
      <c r="J54" s="42"/>
      <c r="K54" s="38"/>
      <c r="L54" s="38"/>
      <c r="M54" s="38"/>
      <c r="N54" s="38"/>
      <c r="O54" s="38"/>
      <c r="IR54" s="40"/>
      <c r="IS54" s="40"/>
      <c r="IT54" s="40"/>
      <c r="IU54" s="40"/>
      <c r="IV54" s="40"/>
    </row>
    <row r="55" spans="1:256" s="39" customFormat="1" ht="19" customHeight="1" x14ac:dyDescent="0.2">
      <c r="A55" s="38"/>
      <c r="B55" s="42"/>
      <c r="C55" s="44"/>
      <c r="D55" s="44"/>
      <c r="E55" s="44"/>
      <c r="F55" s="44"/>
      <c r="G55" s="44"/>
      <c r="H55" s="44"/>
      <c r="I55" s="44"/>
      <c r="J55" s="44"/>
      <c r="K55" s="38"/>
      <c r="L55" s="38"/>
      <c r="M55" s="38"/>
      <c r="N55" s="38"/>
      <c r="O55" s="38"/>
      <c r="IR55" s="40"/>
      <c r="IS55" s="40"/>
      <c r="IT55" s="40"/>
      <c r="IU55" s="40"/>
      <c r="IV55" s="40"/>
    </row>
    <row r="56" spans="1:256" s="39" customFormat="1" ht="18" customHeight="1" x14ac:dyDescent="0.2">
      <c r="A56" s="38"/>
      <c r="B56" s="45"/>
      <c r="C56" s="45"/>
      <c r="D56" s="45"/>
      <c r="E56" s="45"/>
      <c r="F56" s="45"/>
      <c r="G56" s="45"/>
      <c r="H56" s="45"/>
      <c r="I56" s="45"/>
      <c r="J56" s="46"/>
      <c r="K56" s="38"/>
      <c r="L56" s="38"/>
      <c r="M56" s="38"/>
      <c r="N56" s="38"/>
      <c r="O56" s="38"/>
      <c r="IR56" s="40"/>
      <c r="IS56" s="40"/>
      <c r="IT56" s="40"/>
      <c r="IU56" s="40"/>
      <c r="IV56" s="40"/>
    </row>
    <row r="57" spans="1:256" s="39" customFormat="1" ht="18" customHeight="1" x14ac:dyDescent="0.2">
      <c r="A57" s="38"/>
      <c r="B57" s="45"/>
      <c r="C57" s="47"/>
      <c r="D57" s="47"/>
      <c r="E57" s="47"/>
      <c r="F57" s="47"/>
      <c r="G57" s="47"/>
      <c r="H57" s="47"/>
      <c r="I57" s="47"/>
      <c r="J57" s="46"/>
      <c r="K57" s="38"/>
      <c r="L57" s="38"/>
      <c r="M57" s="38"/>
      <c r="N57" s="38"/>
      <c r="O57" s="38"/>
      <c r="IR57" s="40"/>
      <c r="IS57" s="40"/>
      <c r="IT57" s="40"/>
      <c r="IU57" s="40"/>
      <c r="IV57" s="40"/>
    </row>
    <row r="58" spans="1:256" s="39" customFormat="1" ht="18" customHeight="1" x14ac:dyDescent="0.2">
      <c r="A58" s="38"/>
      <c r="B58" s="45"/>
      <c r="C58" s="47"/>
      <c r="D58" s="47"/>
      <c r="E58" s="47"/>
      <c r="F58" s="47"/>
      <c r="G58" s="47"/>
      <c r="H58" s="47"/>
      <c r="I58" s="47"/>
      <c r="J58" s="46"/>
      <c r="K58" s="38"/>
      <c r="L58" s="38"/>
      <c r="M58" s="38"/>
      <c r="N58" s="38"/>
      <c r="O58" s="38"/>
      <c r="IR58" s="40"/>
      <c r="IS58" s="40"/>
      <c r="IT58" s="40"/>
      <c r="IU58" s="40"/>
      <c r="IV58" s="40"/>
    </row>
    <row r="59" spans="1:256" s="39" customFormat="1" ht="18" customHeight="1" x14ac:dyDescent="0.2">
      <c r="A59" s="38"/>
      <c r="B59" s="45"/>
      <c r="C59" s="47"/>
      <c r="D59" s="47"/>
      <c r="E59" s="47"/>
      <c r="F59" s="47"/>
      <c r="G59" s="47"/>
      <c r="H59" s="47"/>
      <c r="I59" s="47"/>
      <c r="J59" s="46"/>
      <c r="K59" s="38"/>
      <c r="L59" s="38"/>
      <c r="M59" s="38"/>
      <c r="N59" s="38"/>
      <c r="O59" s="38"/>
      <c r="IR59" s="40"/>
      <c r="IS59" s="40"/>
      <c r="IT59" s="40"/>
      <c r="IU59" s="40"/>
      <c r="IV59" s="40"/>
    </row>
    <row r="60" spans="1:256" s="39" customFormat="1" ht="18" customHeight="1" x14ac:dyDescent="0.2">
      <c r="A60" s="38"/>
      <c r="B60" s="45"/>
      <c r="C60" s="47"/>
      <c r="D60" s="47"/>
      <c r="E60" s="47"/>
      <c r="F60" s="47"/>
      <c r="G60" s="47"/>
      <c r="H60" s="47"/>
      <c r="I60" s="47"/>
      <c r="J60" s="46"/>
      <c r="K60" s="38"/>
      <c r="L60" s="38"/>
      <c r="M60" s="38"/>
      <c r="N60" s="38"/>
      <c r="O60" s="38"/>
      <c r="IR60" s="40"/>
      <c r="IS60" s="40"/>
      <c r="IT60" s="40"/>
      <c r="IU60" s="40"/>
      <c r="IV60" s="40"/>
    </row>
    <row r="61" spans="1:256" s="39" customFormat="1" ht="18" customHeight="1" x14ac:dyDescent="0.2">
      <c r="A61" s="38"/>
      <c r="B61" s="45"/>
      <c r="C61" s="47"/>
      <c r="D61" s="47"/>
      <c r="E61" s="47"/>
      <c r="F61" s="47"/>
      <c r="G61" s="47"/>
      <c r="H61" s="47"/>
      <c r="I61" s="47"/>
      <c r="J61" s="46"/>
      <c r="K61" s="38"/>
      <c r="L61" s="38"/>
      <c r="M61" s="38"/>
      <c r="N61" s="38"/>
      <c r="O61" s="38"/>
      <c r="IR61" s="40"/>
      <c r="IS61" s="40"/>
      <c r="IT61" s="40"/>
      <c r="IU61" s="40"/>
      <c r="IV61" s="40"/>
    </row>
    <row r="62" spans="1:256" s="39" customFormat="1" ht="18" customHeight="1" x14ac:dyDescent="0.2">
      <c r="A62" s="38"/>
      <c r="B62" s="45"/>
      <c r="C62" s="47"/>
      <c r="D62" s="47"/>
      <c r="E62" s="47"/>
      <c r="F62" s="47"/>
      <c r="G62" s="47"/>
      <c r="H62" s="47"/>
      <c r="I62" s="47"/>
      <c r="J62" s="46"/>
      <c r="K62" s="38"/>
      <c r="L62" s="38"/>
      <c r="M62" s="38"/>
      <c r="N62" s="38"/>
      <c r="O62" s="38"/>
      <c r="IR62" s="40"/>
      <c r="IS62" s="40"/>
      <c r="IT62" s="40"/>
      <c r="IU62" s="40"/>
      <c r="IV62" s="40"/>
    </row>
    <row r="63" spans="1:256" s="39" customFormat="1" ht="18" customHeight="1" x14ac:dyDescent="0.2">
      <c r="A63" s="38"/>
      <c r="B63" s="45"/>
      <c r="C63" s="47"/>
      <c r="D63" s="47"/>
      <c r="E63" s="47"/>
      <c r="F63" s="47"/>
      <c r="G63" s="47"/>
      <c r="H63" s="47"/>
      <c r="I63" s="47"/>
      <c r="J63" s="46"/>
      <c r="K63" s="38"/>
      <c r="L63" s="38"/>
      <c r="M63" s="38"/>
      <c r="N63" s="38"/>
      <c r="O63" s="38"/>
      <c r="IR63" s="40"/>
      <c r="IS63" s="40"/>
      <c r="IT63" s="40"/>
      <c r="IU63" s="40"/>
      <c r="IV63" s="40"/>
    </row>
    <row r="64" spans="1:256" s="39" customFormat="1" ht="18" customHeight="1" x14ac:dyDescent="0.2">
      <c r="A64" s="38"/>
      <c r="B64" s="45"/>
      <c r="C64" s="47"/>
      <c r="D64" s="47"/>
      <c r="E64" s="47"/>
      <c r="F64" s="47"/>
      <c r="G64" s="47"/>
      <c r="H64" s="47"/>
      <c r="I64" s="47"/>
      <c r="J64" s="46"/>
      <c r="K64" s="38"/>
      <c r="L64" s="38"/>
      <c r="M64" s="38"/>
      <c r="N64" s="38"/>
      <c r="O64" s="38"/>
      <c r="IR64" s="40"/>
      <c r="IS64" s="40"/>
      <c r="IT64" s="40"/>
      <c r="IU64" s="40"/>
      <c r="IV64" s="40"/>
    </row>
    <row r="65" spans="1:256" s="39" customFormat="1" ht="18" customHeight="1" x14ac:dyDescent="0.2">
      <c r="A65" s="38"/>
      <c r="B65" s="45"/>
      <c r="C65" s="47"/>
      <c r="D65" s="47"/>
      <c r="E65" s="47"/>
      <c r="F65" s="47"/>
      <c r="G65" s="47"/>
      <c r="H65" s="47"/>
      <c r="I65" s="47"/>
      <c r="J65" s="46"/>
      <c r="K65" s="38"/>
      <c r="L65" s="38"/>
      <c r="M65" s="38"/>
      <c r="N65" s="38"/>
      <c r="O65" s="38"/>
      <c r="IR65" s="40"/>
      <c r="IS65" s="40"/>
      <c r="IT65" s="40"/>
      <c r="IU65" s="40"/>
      <c r="IV65" s="40"/>
    </row>
    <row r="66" spans="1:256" s="39" customFormat="1" ht="19" customHeight="1" x14ac:dyDescent="0.2">
      <c r="A66" s="38"/>
      <c r="B66" s="202"/>
      <c r="C66" s="203"/>
      <c r="D66" s="203"/>
      <c r="E66" s="203"/>
      <c r="F66" s="203"/>
      <c r="G66" s="203"/>
      <c r="H66" s="203"/>
      <c r="I66" s="203"/>
      <c r="J66" s="203"/>
      <c r="K66" s="38"/>
      <c r="L66" s="38"/>
      <c r="M66" s="38"/>
      <c r="N66" s="38"/>
      <c r="O66" s="38"/>
      <c r="IR66" s="40"/>
      <c r="IS66" s="40"/>
      <c r="IT66" s="40"/>
      <c r="IU66" s="40"/>
      <c r="IV66" s="40"/>
    </row>
    <row r="67" spans="1:256" s="39" customFormat="1" ht="19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IR67" s="40"/>
      <c r="IS67" s="40"/>
      <c r="IT67" s="40"/>
      <c r="IU67" s="40"/>
      <c r="IV67" s="40"/>
    </row>
    <row r="68" spans="1:256" s="39" customFormat="1" ht="19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IR68" s="40"/>
      <c r="IS68" s="40"/>
      <c r="IT68" s="40"/>
      <c r="IU68" s="40"/>
      <c r="IV68" s="40"/>
    </row>
    <row r="69" spans="1:256" s="1" customFormat="1" ht="19" customHeight="1" x14ac:dyDescent="0.2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IR69"/>
      <c r="IS69"/>
      <c r="IT69"/>
      <c r="IU69"/>
      <c r="IV69"/>
    </row>
    <row r="70" spans="1:256" ht="19" customHeight="1" x14ac:dyDescent="0.2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256" ht="19" customHeight="1" x14ac:dyDescent="0.2">
      <c r="A71" s="1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256" ht="19" customHeight="1" x14ac:dyDescent="0.2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256" ht="19" customHeight="1" x14ac:dyDescent="0.2">
      <c r="A73" s="1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256" ht="19" customHeight="1" x14ac:dyDescent="0.2">
      <c r="A74" s="1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256" ht="19" customHeight="1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256" ht="19" customHeight="1" x14ac:dyDescent="0.2">
      <c r="A76" s="1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</sheetData>
  <sheetProtection algorithmName="SHA-512" hashValue="kXpAq3UZzNFP0PRMTz87jlWpN4otYXo4qdMk2D28eJGuAHuoiZ6Rz7s8V8IHe+AF62AzZdiBPZ474APItFOAbg==" saltValue="ArHXxx9+zvHs92N3arR+OA==" spinCount="100000" sheet="1" objects="1" scenarios="1"/>
  <mergeCells count="15">
    <mergeCell ref="B51:J51"/>
    <mergeCell ref="B52:J52"/>
    <mergeCell ref="B66:J66"/>
    <mergeCell ref="B1:J1"/>
    <mergeCell ref="B35:J35"/>
    <mergeCell ref="B18:J18"/>
    <mergeCell ref="K37:K39"/>
    <mergeCell ref="C50:K50"/>
    <mergeCell ref="K3:K5"/>
    <mergeCell ref="B2:K2"/>
    <mergeCell ref="B19:K19"/>
    <mergeCell ref="B36:K36"/>
    <mergeCell ref="C16:K16"/>
    <mergeCell ref="C33:K33"/>
    <mergeCell ref="K20:K22"/>
  </mergeCells>
  <conditionalFormatting sqref="J56:J65">
    <cfRule type="cellIs" dxfId="16" priority="26" stopIfTrue="1" operator="equal">
      <formula>"2Cl=&lt;15"</formula>
    </cfRule>
    <cfRule type="cellIs" dxfId="15" priority="27" stopIfTrue="1" operator="equal">
      <formula>"M&lt;17"</formula>
    </cfRule>
  </conditionalFormatting>
  <conditionalFormatting sqref="J6:J15">
    <cfRule type="cellIs" dxfId="14" priority="14" stopIfTrue="1" operator="equal">
      <formula>"2Cl=&lt;15"</formula>
    </cfRule>
    <cfRule type="cellIs" dxfId="13" priority="15" stopIfTrue="1" operator="lessThan">
      <formula>16.5</formula>
    </cfRule>
  </conditionalFormatting>
  <conditionalFormatting sqref="K6:K15">
    <cfRule type="cellIs" dxfId="12" priority="12" stopIfTrue="1" operator="equal">
      <formula>"Mais que 1 clas.=&lt;15"</formula>
    </cfRule>
    <cfRule type="cellIs" dxfId="11" priority="13" stopIfTrue="1" operator="equal">
      <formula>"Média &lt; 16,50"</formula>
    </cfRule>
  </conditionalFormatting>
  <conditionalFormatting sqref="K6:K15">
    <cfRule type="containsText" dxfId="10" priority="11" operator="containsText" text="Atribuir Q.E.">
      <formula>NOT(ISERROR(SEARCH("Atribuir Q.E.",K6)))</formula>
    </cfRule>
  </conditionalFormatting>
  <conditionalFormatting sqref="J23:J32">
    <cfRule type="cellIs" dxfId="9" priority="9" stopIfTrue="1" operator="equal">
      <formula>"2Cl=&lt;15"</formula>
    </cfRule>
    <cfRule type="cellIs" dxfId="8" priority="10" stopIfTrue="1" operator="lessThan">
      <formula>16.5</formula>
    </cfRule>
  </conditionalFormatting>
  <conditionalFormatting sqref="K23:K32">
    <cfRule type="cellIs" dxfId="7" priority="7" stopIfTrue="1" operator="equal">
      <formula>"Mais que 1 clas.=&lt;15"</formula>
    </cfRule>
    <cfRule type="cellIs" dxfId="6" priority="8" stopIfTrue="1" operator="equal">
      <formula>"Média &lt; 16,50"</formula>
    </cfRule>
  </conditionalFormatting>
  <conditionalFormatting sqref="K23:K32">
    <cfRule type="containsText" dxfId="5" priority="6" operator="containsText" text="Atribuir Q.E.">
      <formula>NOT(ISERROR(SEARCH("Atribuir Q.E.",K23)))</formula>
    </cfRule>
  </conditionalFormatting>
  <conditionalFormatting sqref="J40:J49">
    <cfRule type="cellIs" dxfId="4" priority="4" stopIfTrue="1" operator="equal">
      <formula>"2Cl=&lt;15"</formula>
    </cfRule>
    <cfRule type="cellIs" dxfId="3" priority="5" stopIfTrue="1" operator="lessThan">
      <formula>16.5</formula>
    </cfRule>
  </conditionalFormatting>
  <conditionalFormatting sqref="K40:K49">
    <cfRule type="cellIs" dxfId="2" priority="2" stopIfTrue="1" operator="equal">
      <formula>"Mais que 1 clas.=&lt;15"</formula>
    </cfRule>
    <cfRule type="cellIs" dxfId="1" priority="3" stopIfTrue="1" operator="equal">
      <formula>"Média &lt; 16,50"</formula>
    </cfRule>
  </conditionalFormatting>
  <conditionalFormatting sqref="K40:K49">
    <cfRule type="containsText" dxfId="0" priority="1" operator="containsText" text="Atribuir Q.E.">
      <formula>NOT(ISERROR(SEARCH("Atribuir Q.E.",K40)))</formula>
    </cfRule>
  </conditionalFormatting>
  <pageMargins left="0.75000000000000011" right="0.75000000000000011" top="1" bottom="1" header="0.5" footer="0.5"/>
  <pageSetup scale="88"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QE_básico</vt:lpstr>
      <vt:lpstr>QE_C.Tec</vt:lpstr>
      <vt:lpstr>QE_C.S.Econ</vt:lpstr>
      <vt:lpstr>QE_L.Hum.</vt:lpstr>
      <vt:lpstr>QE_básico!Área_de_Impressão</vt:lpstr>
      <vt:lpstr>QE_C.S.Econ!Área_de_Impressão</vt:lpstr>
      <vt:lpstr>QE_C.Tec!Área_de_Impressão</vt:lpstr>
      <vt:lpstr>QE_L.Hum.!Área_de_Impressão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2015-06-10T20:27:18Z</cp:lastPrinted>
  <dcterms:created xsi:type="dcterms:W3CDTF">2016-05-23T15:40:18Z</dcterms:created>
  <dcterms:modified xsi:type="dcterms:W3CDTF">2022-07-18T12:09:14Z</dcterms:modified>
</cp:coreProperties>
</file>